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<sst xmlns="http://schemas.openxmlformats.org/spreadsheetml/2006/main" count="113" uniqueCount="44">
  <si>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</si>
  <si>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</si>
  <si>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</si>
  <si>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</si>
  <si>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</si>
  <si>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</si>
  <si>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</si>
  <si>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</si>
  <si>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</si>
  <si>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</si>
  <si>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</si>
  <si>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</si>
  <si>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</si>
  <si>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</si>
  <si>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</si>
  <si>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</si>
  <si>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</si>
  <si>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</si>
  <si>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</si>
  <si>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</si>
  <si>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</si>
  <si>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</si>
  <si>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</si>
  <si>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</si>
  <si>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</si>
  <si>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</si>
  <si>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</si>
  <si>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</si>
  <si>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</si>
  <si>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</si>
  <si>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</si>
  <si>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</si>
  <si>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</si>
  <si>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</si>
  <si>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</si>
  <si>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</si>
  <si>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</si>
  <si>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5  ул. Новая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</si>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</sst>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H2">
      <selection activeCell="U13" sqref="U13"/>
    </sheetView>
  </sheetViews>
  <sheetFormatPr defaultColWidth="9.00390625" defaultRowHeight="12.75"/>
  <cols>
    <col min="10" max="10" width="18.25390625" style="0" customWidth="1"/>
    <col min="22" max="22" width="8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17</v>
      </c>
    </row>
    <row r="6" ht="12.75">
      <c r="L6" s="15"/>
    </row>
    <row r="7" spans="5:34" ht="12.75">
      <c r="E7" s="16" t="s">
        <v>40</v>
      </c>
      <c r="AH7" s="17" t="s">
        <v>17</v>
      </c>
    </row>
    <row r="9" ht="12.75">
      <c r="AH9" s="15"/>
    </row>
    <row r="10" spans="11:22" ht="12.75">
      <c r="K10" t="s">
        <v>24</v>
      </c>
      <c r="L10" t="s">
        <v>25</v>
      </c>
      <c r="M10" t="s">
        <v>26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27</v>
      </c>
      <c r="U10" t="s">
        <v>15</v>
      </c>
      <c r="V10" t="s">
        <v>16</v>
      </c>
    </row>
    <row r="11" spans="1:34" ht="15">
      <c r="A11" s="2" t="s">
        <v>29</v>
      </c>
      <c r="B11" s="3"/>
      <c r="C11" s="3"/>
      <c r="D11" s="3"/>
      <c r="E11" s="3"/>
      <c r="F11" s="3"/>
      <c r="G11" s="3"/>
      <c r="H11" s="3"/>
      <c r="I11" s="3"/>
      <c r="J11" s="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H11" s="15"/>
    </row>
    <row r="12" spans="1:22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4">
        <v>12110</v>
      </c>
      <c r="L12" s="14">
        <f aca="true" t="shared" si="0" ref="L12:Q12">K12+K16-K38</f>
        <v>13046.032</v>
      </c>
      <c r="M12" s="14">
        <f t="shared" si="0"/>
        <v>16329.063999999997</v>
      </c>
      <c r="N12" s="14">
        <f t="shared" si="0"/>
        <v>19612.095999999998</v>
      </c>
      <c r="O12" s="14">
        <f t="shared" si="0"/>
        <v>21659.379999999997</v>
      </c>
      <c r="P12" s="14">
        <f t="shared" si="0"/>
        <v>24221.411999999997</v>
      </c>
      <c r="Q12" s="14">
        <f t="shared" si="0"/>
        <v>27504.443999999996</v>
      </c>
      <c r="R12" s="14">
        <f>Q12+Q16-Q38</f>
        <v>26987.475999999995</v>
      </c>
      <c r="S12" s="14">
        <f>R12+R16-R38</f>
        <v>30270.507999999994</v>
      </c>
      <c r="T12" s="14">
        <f>S12+S16-S38</f>
        <v>31266.539999999994</v>
      </c>
      <c r="U12" s="14">
        <f>T12+T16-T38</f>
        <v>34027.57199999999</v>
      </c>
      <c r="V12" s="14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614.8</v>
      </c>
      <c r="L13" s="11">
        <f>K13</f>
        <v>614.8</v>
      </c>
      <c r="M13" s="11">
        <f>L13</f>
        <v>614.8</v>
      </c>
      <c r="N13" s="11">
        <f aca="true" t="shared" si="1" ref="N13:P14">M13</f>
        <v>614.8</v>
      </c>
      <c r="O13" s="11">
        <f t="shared" si="1"/>
        <v>614.8</v>
      </c>
      <c r="P13" s="11">
        <f t="shared" si="1"/>
        <v>614.8</v>
      </c>
      <c r="Q13" s="11">
        <f aca="true" t="shared" si="2" ref="Q13:V14">P13</f>
        <v>614.8</v>
      </c>
      <c r="R13" s="11">
        <f t="shared" si="2"/>
        <v>614.8</v>
      </c>
      <c r="S13" s="11">
        <f t="shared" si="2"/>
        <v>614.8</v>
      </c>
      <c r="T13" s="11">
        <f t="shared" si="2"/>
        <v>614.8</v>
      </c>
      <c r="U13" s="11">
        <f t="shared" si="2"/>
        <v>614.8</v>
      </c>
      <c r="V13" s="11">
        <f t="shared" si="2"/>
        <v>614.8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16</v>
      </c>
      <c r="L14" s="13">
        <f>K14</f>
        <v>16</v>
      </c>
      <c r="M14" s="13">
        <f>L14</f>
        <v>16</v>
      </c>
      <c r="N14" s="13">
        <f t="shared" si="1"/>
        <v>16</v>
      </c>
      <c r="O14" s="13">
        <f t="shared" si="1"/>
        <v>16</v>
      </c>
      <c r="P14" s="13">
        <f t="shared" si="1"/>
        <v>16</v>
      </c>
      <c r="Q14" s="13">
        <f t="shared" si="2"/>
        <v>16</v>
      </c>
      <c r="R14" s="13">
        <f t="shared" si="2"/>
        <v>16</v>
      </c>
      <c r="S14" s="13">
        <f t="shared" si="2"/>
        <v>16</v>
      </c>
      <c r="T14" s="13">
        <f t="shared" si="2"/>
        <v>16</v>
      </c>
      <c r="U14" s="13">
        <f t="shared" si="2"/>
        <v>16</v>
      </c>
      <c r="V14" s="13">
        <f t="shared" si="2"/>
        <v>16</v>
      </c>
    </row>
    <row r="15" spans="1:22" ht="15">
      <c r="A15" s="2" t="s">
        <v>31</v>
      </c>
      <c r="B15" s="3"/>
      <c r="C15" s="3"/>
      <c r="D15" s="3"/>
      <c r="E15" s="3"/>
      <c r="F15" s="3"/>
      <c r="G15" s="3"/>
      <c r="H15" s="3"/>
      <c r="I15" s="3"/>
      <c r="J15" s="4"/>
      <c r="K15" s="12">
        <v>9.98</v>
      </c>
      <c r="L15" s="12">
        <v>9.98</v>
      </c>
      <c r="M15" s="12">
        <v>9.98</v>
      </c>
      <c r="N15" s="12">
        <v>9.98</v>
      </c>
      <c r="O15" s="12">
        <v>9.98</v>
      </c>
      <c r="P15" s="12">
        <v>9.98</v>
      </c>
      <c r="Q15" s="12">
        <v>9.98</v>
      </c>
      <c r="R15" s="12">
        <v>9.98</v>
      </c>
      <c r="S15" s="12">
        <v>9.98</v>
      </c>
      <c r="T15" s="12">
        <v>9.98</v>
      </c>
      <c r="U15" s="12">
        <v>9.98</v>
      </c>
      <c r="V15" s="12">
        <v>9.98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4">
        <f>K13*K15</f>
        <v>6135.704</v>
      </c>
      <c r="L16" s="14">
        <f aca="true" t="shared" si="3" ref="L16:V16">L13*L15</f>
        <v>6135.704</v>
      </c>
      <c r="M16" s="14">
        <f t="shared" si="3"/>
        <v>6135.704</v>
      </c>
      <c r="N16" s="14">
        <f t="shared" si="3"/>
        <v>6135.704</v>
      </c>
      <c r="O16" s="14">
        <f t="shared" si="3"/>
        <v>6135.704</v>
      </c>
      <c r="P16" s="14">
        <f t="shared" si="3"/>
        <v>6135.704</v>
      </c>
      <c r="Q16" s="14">
        <f t="shared" si="3"/>
        <v>6135.704</v>
      </c>
      <c r="R16" s="14">
        <f t="shared" si="3"/>
        <v>6135.704</v>
      </c>
      <c r="S16" s="14">
        <f t="shared" si="3"/>
        <v>6135.704</v>
      </c>
      <c r="T16" s="14">
        <f t="shared" si="3"/>
        <v>6135.704</v>
      </c>
      <c r="U16" s="14">
        <f t="shared" si="3"/>
        <v>6135.704</v>
      </c>
      <c r="V16" s="14">
        <f t="shared" si="3"/>
        <v>6135.704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K13*4.44</f>
        <v>2729.712</v>
      </c>
      <c r="L18" s="14">
        <f aca="true" t="shared" si="4" ref="L18:V18">L13*4.44</f>
        <v>2729.712</v>
      </c>
      <c r="M18" s="14">
        <f t="shared" si="4"/>
        <v>2729.712</v>
      </c>
      <c r="N18" s="14">
        <f t="shared" si="4"/>
        <v>2729.712</v>
      </c>
      <c r="O18" s="14">
        <f t="shared" si="4"/>
        <v>2729.712</v>
      </c>
      <c r="P18" s="14">
        <f t="shared" si="4"/>
        <v>2729.712</v>
      </c>
      <c r="Q18" s="14">
        <f t="shared" si="4"/>
        <v>2729.712</v>
      </c>
      <c r="R18" s="14">
        <f t="shared" si="4"/>
        <v>2729.712</v>
      </c>
      <c r="S18" s="14">
        <f t="shared" si="4"/>
        <v>2729.712</v>
      </c>
      <c r="T18" s="14">
        <f t="shared" si="4"/>
        <v>2729.712</v>
      </c>
      <c r="U18" s="14">
        <f t="shared" si="4"/>
        <v>2729.712</v>
      </c>
      <c r="V18" s="14">
        <f t="shared" si="4"/>
        <v>2729.712</v>
      </c>
    </row>
    <row r="19" spans="1:22" ht="15.75">
      <c r="A19" s="7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3800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  <c r="T20" s="14" t="s">
        <v>17</v>
      </c>
      <c r="U20" s="14" t="s">
        <v>17</v>
      </c>
      <c r="V20" s="14" t="s">
        <v>17</v>
      </c>
    </row>
    <row r="21" spans="1:22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4">
        <v>2347</v>
      </c>
      <c r="L21" s="14" t="s">
        <v>17</v>
      </c>
      <c r="M21" s="14" t="s">
        <v>17</v>
      </c>
      <c r="N21" s="14" t="s">
        <v>17</v>
      </c>
      <c r="O21" s="14" t="s">
        <v>17</v>
      </c>
      <c r="P21" s="14" t="s">
        <v>17</v>
      </c>
      <c r="Q21" s="14" t="s">
        <v>17</v>
      </c>
      <c r="R21" s="14" t="s">
        <v>17</v>
      </c>
      <c r="S21" s="14">
        <v>2287</v>
      </c>
      <c r="T21" s="14" t="s">
        <v>17</v>
      </c>
      <c r="U21" s="14" t="s">
        <v>17</v>
      </c>
      <c r="V21" s="14" t="s">
        <v>17</v>
      </c>
    </row>
    <row r="22" spans="1:22" ht="15.75">
      <c r="A22" s="7" t="s">
        <v>22</v>
      </c>
      <c r="B22" s="3"/>
      <c r="C22" s="3"/>
      <c r="D22" s="3"/>
      <c r="E22" s="3"/>
      <c r="F22" s="3"/>
      <c r="G22" s="3"/>
      <c r="H22" s="3"/>
      <c r="I22" s="3"/>
      <c r="J22" s="4"/>
      <c r="K22" s="13" t="s">
        <v>17</v>
      </c>
      <c r="L22" s="13" t="s">
        <v>17</v>
      </c>
      <c r="M22" s="13" t="s">
        <v>17</v>
      </c>
      <c r="N22" s="13" t="s">
        <v>17</v>
      </c>
      <c r="O22" s="13" t="s">
        <v>17</v>
      </c>
      <c r="P22" s="13" t="s">
        <v>17</v>
      </c>
      <c r="Q22" s="13" t="s">
        <v>17</v>
      </c>
      <c r="R22" s="13" t="s">
        <v>17</v>
      </c>
      <c r="S22" s="13" t="s">
        <v>17</v>
      </c>
      <c r="T22" s="13" t="s">
        <v>17</v>
      </c>
      <c r="U22" s="13" t="s">
        <v>17</v>
      </c>
      <c r="V22" s="13" t="s">
        <v>17</v>
      </c>
    </row>
    <row r="23" spans="1:22" ht="15.75">
      <c r="A23" s="7" t="s">
        <v>38</v>
      </c>
      <c r="B23" s="3"/>
      <c r="C23" s="3"/>
      <c r="D23" s="3"/>
      <c r="E23" s="3"/>
      <c r="F23" s="3"/>
      <c r="G23" s="3"/>
      <c r="H23" s="3"/>
      <c r="I23" s="3"/>
      <c r="J23" s="4"/>
      <c r="K23" s="14">
        <f>K13*0.2</f>
        <v>122.96</v>
      </c>
      <c r="L23" s="14">
        <f aca="true" t="shared" si="5" ref="L23:V23">L13*0.2</f>
        <v>122.96</v>
      </c>
      <c r="M23" s="14">
        <f t="shared" si="5"/>
        <v>122.96</v>
      </c>
      <c r="N23" s="14">
        <f t="shared" si="5"/>
        <v>122.96</v>
      </c>
      <c r="O23" s="14">
        <f t="shared" si="5"/>
        <v>122.96</v>
      </c>
      <c r="P23" s="14">
        <f t="shared" si="5"/>
        <v>122.96</v>
      </c>
      <c r="Q23" s="14">
        <f t="shared" si="5"/>
        <v>122.96</v>
      </c>
      <c r="R23" s="14">
        <f t="shared" si="5"/>
        <v>122.96</v>
      </c>
      <c r="S23" s="14">
        <f t="shared" si="5"/>
        <v>122.96</v>
      </c>
      <c r="T23" s="14">
        <f t="shared" si="5"/>
        <v>122.96</v>
      </c>
      <c r="U23" s="14">
        <f t="shared" si="5"/>
        <v>122.96</v>
      </c>
      <c r="V23" s="14">
        <f t="shared" si="5"/>
        <v>122.96</v>
      </c>
    </row>
    <row r="24" spans="1:22" ht="15.75">
      <c r="A24" s="7" t="s">
        <v>39</v>
      </c>
      <c r="B24" s="6"/>
      <c r="C24" s="6"/>
      <c r="D24" s="6"/>
      <c r="E24" s="6"/>
      <c r="F24" s="6"/>
      <c r="G24" s="6"/>
      <c r="H24" s="6"/>
      <c r="I24" s="3"/>
      <c r="J24" s="4"/>
      <c r="K24" s="14" t="s">
        <v>17</v>
      </c>
      <c r="L24" s="14" t="s">
        <v>17</v>
      </c>
      <c r="M24" s="14" t="s">
        <v>17</v>
      </c>
      <c r="N24" s="14">
        <f>N37</f>
        <v>1235.7479999999998</v>
      </c>
      <c r="O24" s="14">
        <f>O25</f>
        <v>721</v>
      </c>
      <c r="P24" s="14" t="s">
        <v>17</v>
      </c>
      <c r="Q24" s="14" t="s">
        <v>17</v>
      </c>
      <c r="R24" s="14" t="s">
        <v>17</v>
      </c>
      <c r="S24" s="14" t="s">
        <v>17</v>
      </c>
      <c r="T24" s="14">
        <f>T29</f>
        <v>522</v>
      </c>
      <c r="U24" s="14" t="s">
        <v>17</v>
      </c>
      <c r="V24" s="14" t="s">
        <v>17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17</v>
      </c>
      <c r="L25" s="5" t="s">
        <v>17</v>
      </c>
      <c r="M25" s="5" t="s">
        <v>17</v>
      </c>
      <c r="N25" s="5" t="s">
        <v>17</v>
      </c>
      <c r="O25" s="5">
        <v>721</v>
      </c>
      <c r="P25" s="5" t="s">
        <v>17</v>
      </c>
      <c r="Q25" s="5" t="s">
        <v>17</v>
      </c>
      <c r="R25" s="5" t="s">
        <v>17</v>
      </c>
      <c r="S25" s="5" t="s">
        <v>17</v>
      </c>
      <c r="T25" s="5" t="s">
        <v>17</v>
      </c>
      <c r="U25" s="5" t="s">
        <v>17</v>
      </c>
      <c r="V25" s="5" t="s">
        <v>17</v>
      </c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8">
        <v>522</v>
      </c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28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36</v>
      </c>
      <c r="B36" s="3"/>
      <c r="C36" s="3"/>
      <c r="D36" s="3"/>
      <c r="E36" s="3"/>
      <c r="F36" s="3"/>
      <c r="G36" s="3"/>
      <c r="H36" s="3"/>
      <c r="I36" s="3"/>
      <c r="J36" s="4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9"/>
      <c r="L37" s="19"/>
      <c r="M37" s="19"/>
      <c r="N37" s="19">
        <f>N13*2.01</f>
        <v>1235.7479999999998</v>
      </c>
      <c r="O37" s="19"/>
      <c r="P37" s="19"/>
      <c r="Q37" s="19"/>
      <c r="R37" s="19"/>
      <c r="S37" s="19"/>
      <c r="T37" s="19"/>
      <c r="U37" s="19"/>
      <c r="V37" s="19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K18+K21+K23</f>
        <v>5199.672</v>
      </c>
      <c r="L38" s="14">
        <f>L18+L23</f>
        <v>2852.672</v>
      </c>
      <c r="M38" s="14">
        <f>L38</f>
        <v>2852.672</v>
      </c>
      <c r="N38" s="14">
        <f>N18+N23+N24</f>
        <v>4088.42</v>
      </c>
      <c r="O38" s="14">
        <f>O18+O23+O24</f>
        <v>3573.672</v>
      </c>
      <c r="P38" s="14">
        <f>P18+P23</f>
        <v>2852.672</v>
      </c>
      <c r="Q38" s="14">
        <f>Q18+Q19+Q23</f>
        <v>6652.672</v>
      </c>
      <c r="R38" s="14">
        <f>P38</f>
        <v>2852.672</v>
      </c>
      <c r="S38" s="14">
        <f>S18+S21+S23</f>
        <v>5139.672</v>
      </c>
      <c r="T38" s="14">
        <f>T18+T23+T24</f>
        <v>3374.672</v>
      </c>
      <c r="U38" s="14" t="s">
        <v>17</v>
      </c>
      <c r="V38" s="14" t="s">
        <v>17</v>
      </c>
    </row>
    <row r="40" spans="21:22" ht="12.75">
      <c r="U40" s="20"/>
      <c r="V40" s="17"/>
    </row>
    <row r="43" ht="12.75">
      <c r="O43" s="15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2018-01-22T11:27:39Z</cp:lastPrinted>
  <dcterms:created xsi:type="dcterms:W3CDTF">2012-04-11T04:13:08Z</dcterms:created>
  <dcterms:modified xsi:type="dcterms:W3CDTF">2020-11-09T08:55:31Z</dcterms:modified>
  <cp:category/>
  <cp:version/>
  <cp:contentType/>
  <cp:contentStatus/>
</cp:coreProperties>
</file>