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<sst xmlns="http://schemas.openxmlformats.org/spreadsheetml/2006/main" count="87" uniqueCount="44">
  <si>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</si>
  <si>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</si>
  <si>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</si>
  <si>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</si>
  <si>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</si>
  <si>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</si>
  <si>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</si>
  <si>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</si>
  <si>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</si>
  <si>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</si>
  <si>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</si>
  <si>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</si>
  <si>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</si>
  <si>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</si>
  <si>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</si>
  <si>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</si>
  <si>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</si>
  <si>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</si>
  <si>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</si>
  <si>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</si>
  <si>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</si>
  <si>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</si>
  <si>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</si>
  <si>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</si>
  <si>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</si>
  <si>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</si>
  <si>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</si>
  <si>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</si>
  <si>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</si>
  <si>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</si>
  <si>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</si>
  <si>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</si>
  <si>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</si>
  <si>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</si>
  <si>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</si>
  <si>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</si>
  <si>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</si>
  <si>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</si>
  <si>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5 ул. Мира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</si>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</sst>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11" sqref="U11"/>
    </sheetView>
  </sheetViews>
  <sheetFormatPr defaultColWidth="9.00390625" defaultRowHeight="12.75"/>
  <cols>
    <col min="10" max="10" width="7.125" style="0" customWidth="1"/>
    <col min="22" max="22" width="9.62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ht="12.75">
      <c r="E5" s="16" t="s">
        <v>41</v>
      </c>
    </row>
    <row r="6" ht="12.75">
      <c r="AH6" s="15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12306</v>
      </c>
      <c r="L10" s="14">
        <f aca="true" t="shared" si="0" ref="L10:Q10">K10+K14-K36</f>
        <v>14739.948</v>
      </c>
      <c r="M10" s="14">
        <f t="shared" si="0"/>
        <v>17173.896</v>
      </c>
      <c r="N10" s="14">
        <f t="shared" si="0"/>
        <v>19607.844</v>
      </c>
      <c r="O10" s="14">
        <f t="shared" si="0"/>
        <v>19160.916</v>
      </c>
      <c r="P10" s="14">
        <f t="shared" si="0"/>
        <v>21033.864</v>
      </c>
      <c r="Q10" s="14">
        <f t="shared" si="0"/>
        <v>23627.812</v>
      </c>
      <c r="R10" s="14">
        <f>Q10+Q14-Q36</f>
        <v>25074.760000000002</v>
      </c>
      <c r="S10" s="14">
        <f>R10+R14-R36</f>
        <v>27668.708000000002</v>
      </c>
      <c r="T10" s="14">
        <f>S10+S14-S36</f>
        <v>29226.656</v>
      </c>
      <c r="U10" s="14">
        <f>T10+T14-T36</f>
        <v>31820.604000000003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567.6</v>
      </c>
      <c r="L11" s="11">
        <f>K11</f>
        <v>567.6</v>
      </c>
      <c r="M11" s="11">
        <f>L11</f>
        <v>567.6</v>
      </c>
      <c r="N11" s="11">
        <f aca="true" t="shared" si="1" ref="N11:P12">M11</f>
        <v>567.6</v>
      </c>
      <c r="O11" s="11">
        <f t="shared" si="1"/>
        <v>567.6</v>
      </c>
      <c r="P11" s="11">
        <f t="shared" si="1"/>
        <v>567.6</v>
      </c>
      <c r="Q11" s="11">
        <f aca="true" t="shared" si="2" ref="Q11:V12">P11</f>
        <v>567.6</v>
      </c>
      <c r="R11" s="11">
        <f t="shared" si="2"/>
        <v>567.6</v>
      </c>
      <c r="S11" s="11">
        <f t="shared" si="2"/>
        <v>567.6</v>
      </c>
      <c r="T11" s="11">
        <f t="shared" si="2"/>
        <v>567.6</v>
      </c>
      <c r="U11" s="11">
        <f t="shared" si="2"/>
        <v>567.6</v>
      </c>
      <c r="V11" s="11">
        <f t="shared" si="2"/>
        <v>567.6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16</v>
      </c>
      <c r="L12" s="13">
        <f>K12</f>
        <v>16</v>
      </c>
      <c r="M12" s="13">
        <f>L12</f>
        <v>16</v>
      </c>
      <c r="N12" s="13">
        <f t="shared" si="1"/>
        <v>16</v>
      </c>
      <c r="O12" s="13">
        <f t="shared" si="1"/>
        <v>16</v>
      </c>
      <c r="P12" s="13">
        <f t="shared" si="1"/>
        <v>16</v>
      </c>
      <c r="Q12" s="13">
        <f t="shared" si="2"/>
        <v>16</v>
      </c>
      <c r="R12" s="13">
        <f t="shared" si="2"/>
        <v>16</v>
      </c>
      <c r="S12" s="13">
        <f t="shared" si="2"/>
        <v>16</v>
      </c>
      <c r="T12" s="13">
        <f t="shared" si="2"/>
        <v>16</v>
      </c>
      <c r="U12" s="13">
        <f t="shared" si="2"/>
        <v>16</v>
      </c>
      <c r="V12" s="13">
        <f t="shared" si="2"/>
        <v>16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9.98</v>
      </c>
      <c r="L13" s="12">
        <v>9.98</v>
      </c>
      <c r="M13" s="12">
        <v>9.98</v>
      </c>
      <c r="N13" s="12">
        <v>9.98</v>
      </c>
      <c r="O13" s="12">
        <v>9.98</v>
      </c>
      <c r="P13" s="12">
        <v>9.98</v>
      </c>
      <c r="Q13" s="12">
        <v>9.98</v>
      </c>
      <c r="R13" s="12">
        <v>9.98</v>
      </c>
      <c r="S13" s="12">
        <v>9.98</v>
      </c>
      <c r="T13" s="12">
        <v>9.98</v>
      </c>
      <c r="U13" s="12">
        <v>9.98</v>
      </c>
      <c r="V13" s="12">
        <v>9.98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5665</v>
      </c>
      <c r="L14" s="14">
        <v>5665</v>
      </c>
      <c r="M14" s="14">
        <v>5665</v>
      </c>
      <c r="N14" s="14">
        <v>5665</v>
      </c>
      <c r="O14" s="14">
        <v>5665</v>
      </c>
      <c r="P14" s="14">
        <v>5665</v>
      </c>
      <c r="Q14" s="14">
        <v>5665</v>
      </c>
      <c r="R14" s="14">
        <v>5665</v>
      </c>
      <c r="S14" s="14">
        <v>5665</v>
      </c>
      <c r="T14" s="14">
        <v>5665</v>
      </c>
      <c r="U14" s="14">
        <v>5665</v>
      </c>
      <c r="V14" s="14">
        <v>5665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v>2520</v>
      </c>
      <c r="L16" s="14">
        <v>2520</v>
      </c>
      <c r="M16" s="14">
        <v>2520</v>
      </c>
      <c r="N16" s="14">
        <v>2520</v>
      </c>
      <c r="O16" s="14">
        <v>2520</v>
      </c>
      <c r="P16" s="14">
        <v>2520</v>
      </c>
      <c r="Q16" s="14">
        <v>2520</v>
      </c>
      <c r="R16" s="14">
        <v>2520</v>
      </c>
      <c r="S16" s="14">
        <v>2520</v>
      </c>
      <c r="T16" s="14">
        <v>2520</v>
      </c>
      <c r="U16" s="14">
        <v>2520</v>
      </c>
      <c r="V16" s="14">
        <v>2520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>
        <v>1900</v>
      </c>
      <c r="O17" s="14" t="s">
        <v>17</v>
      </c>
      <c r="P17" s="14" t="s">
        <v>17</v>
      </c>
      <c r="Q17" s="14" t="s">
        <v>17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K11*0.77</f>
        <v>437.052</v>
      </c>
      <c r="L18" s="14">
        <f aca="true" t="shared" si="3" ref="L18:V18">L11*0.77</f>
        <v>437.052</v>
      </c>
      <c r="M18" s="14">
        <f t="shared" si="3"/>
        <v>437.052</v>
      </c>
      <c r="N18" s="14">
        <f t="shared" si="3"/>
        <v>437.052</v>
      </c>
      <c r="O18" s="14">
        <f t="shared" si="3"/>
        <v>437.052</v>
      </c>
      <c r="P18" s="14">
        <f t="shared" si="3"/>
        <v>437.052</v>
      </c>
      <c r="Q18" s="14">
        <f t="shared" si="3"/>
        <v>437.052</v>
      </c>
      <c r="R18" s="14">
        <f t="shared" si="3"/>
        <v>437.052</v>
      </c>
      <c r="S18" s="14">
        <f t="shared" si="3"/>
        <v>437.052</v>
      </c>
      <c r="T18" s="14">
        <f t="shared" si="3"/>
        <v>437.052</v>
      </c>
      <c r="U18" s="14">
        <f t="shared" si="3"/>
        <v>437.052</v>
      </c>
      <c r="V18" s="14">
        <f t="shared" si="3"/>
        <v>437.052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>
        <v>1147</v>
      </c>
      <c r="R19" s="14" t="s">
        <v>17</v>
      </c>
      <c r="S19" s="14">
        <v>1036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17</v>
      </c>
      <c r="L20" s="13" t="s">
        <v>17</v>
      </c>
      <c r="M20" s="13" t="s">
        <v>17</v>
      </c>
      <c r="N20" s="13" t="s">
        <v>17</v>
      </c>
      <c r="O20" s="13" t="s">
        <v>17</v>
      </c>
      <c r="P20" s="13" t="s">
        <v>17</v>
      </c>
      <c r="Q20" s="13" t="s">
        <v>17</v>
      </c>
      <c r="R20" s="13" t="s">
        <v>17</v>
      </c>
      <c r="S20" s="13" t="s">
        <v>17</v>
      </c>
      <c r="T20" s="13" t="s">
        <v>17</v>
      </c>
      <c r="U20" s="13" t="s">
        <v>17</v>
      </c>
      <c r="V20" s="13" t="s">
        <v>17</v>
      </c>
    </row>
    <row r="21" spans="1:22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v>114</v>
      </c>
      <c r="L21" s="14">
        <v>114</v>
      </c>
      <c r="M21" s="14">
        <v>114</v>
      </c>
      <c r="N21" s="14">
        <v>114</v>
      </c>
      <c r="O21" s="14">
        <v>114</v>
      </c>
      <c r="P21" s="14">
        <v>114</v>
      </c>
      <c r="Q21" s="14">
        <v>114</v>
      </c>
      <c r="R21" s="14">
        <v>114</v>
      </c>
      <c r="S21" s="14">
        <v>114</v>
      </c>
      <c r="T21" s="14">
        <v>114</v>
      </c>
      <c r="U21" s="14">
        <v>114</v>
      </c>
      <c r="V21" s="14">
        <v>114</v>
      </c>
    </row>
    <row r="22" spans="1:22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4">
        <f>K32</f>
        <v>160</v>
      </c>
      <c r="L22" s="14">
        <f>L32</f>
        <v>160</v>
      </c>
      <c r="M22" s="14">
        <f>M32</f>
        <v>160</v>
      </c>
      <c r="N22" s="14">
        <f>N32+N35</f>
        <v>1140.876</v>
      </c>
      <c r="O22" s="14">
        <f>O26</f>
        <v>721</v>
      </c>
      <c r="P22" s="14" t="s">
        <v>17</v>
      </c>
      <c r="Q22" s="14" t="s">
        <v>17</v>
      </c>
      <c r="R22" s="14" t="s">
        <v>17</v>
      </c>
      <c r="S22" s="14" t="s">
        <v>17</v>
      </c>
      <c r="T22" s="14" t="s">
        <v>17</v>
      </c>
      <c r="U22" s="14" t="s">
        <v>17</v>
      </c>
      <c r="V22" s="14" t="s">
        <v>17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9"/>
      <c r="M26" s="19"/>
      <c r="N26" s="19"/>
      <c r="O26" s="19">
        <v>721</v>
      </c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>
        <v>160</v>
      </c>
      <c r="L32" s="19">
        <v>160</v>
      </c>
      <c r="M32" s="19">
        <v>160</v>
      </c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8"/>
      <c r="N35" s="18">
        <f>N11*2.01</f>
        <v>1140.876</v>
      </c>
      <c r="O35" s="18"/>
      <c r="P35" s="18"/>
      <c r="Q35" s="18"/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K16+K18+K21+K22</f>
        <v>3231.052</v>
      </c>
      <c r="L36" s="14">
        <f>L16+L18+L21+L22</f>
        <v>3231.052</v>
      </c>
      <c r="M36" s="14">
        <f>L36</f>
        <v>3231.052</v>
      </c>
      <c r="N36" s="14">
        <f>N16+N17+N18+N21+N22</f>
        <v>6111.928</v>
      </c>
      <c r="O36" s="14">
        <f>O16+O18+O21+O22</f>
        <v>3792.052</v>
      </c>
      <c r="P36" s="14">
        <f>P16+P18+P21</f>
        <v>3071.052</v>
      </c>
      <c r="Q36" s="14">
        <f>Q16+Q18+Q19+Q21</f>
        <v>4218.052</v>
      </c>
      <c r="R36" s="14">
        <f>P36</f>
        <v>3071.052</v>
      </c>
      <c r="S36" s="14">
        <f>S16+S18+S19+S21</f>
        <v>4107.052</v>
      </c>
      <c r="T36" s="14">
        <f>T16+T18+T21</f>
        <v>3071.052</v>
      </c>
      <c r="U36" s="14" t="s">
        <v>17</v>
      </c>
      <c r="V36" s="14" t="s">
        <v>17</v>
      </c>
    </row>
    <row r="38" spans="21:22" ht="12.75">
      <c r="U38" s="20"/>
      <c r="V3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2014-02-10T06:56:42Z</cp:lastPrinted>
  <dcterms:created xsi:type="dcterms:W3CDTF">2012-04-11T04:13:08Z</dcterms:created>
  <dcterms:modified xsi:type="dcterms:W3CDTF">2020-11-09T08:52:55Z</dcterms:modified>
  <cp:category/>
  <cp:version/>
  <cp:contentType/>
  <cp:contentStatus/>
</cp:coreProperties>
</file>