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<sst xmlns="http://schemas.openxmlformats.org/spreadsheetml/2006/main" count="97" uniqueCount="44">
  <si>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</si>
  <si>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</si>
  <si>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</si>
  <si>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</si>
  <si>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</si>
  <si>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</si>
  <si>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</si>
  <si>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</si>
  <si>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</si>
  <si>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</si>
  <si>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</si>
  <si>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</si>
  <si>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</si>
  <si>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</si>
  <si>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</si>
  <si>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</si>
  <si>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</si>
  <si>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</si>
  <si>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</si>
  <si>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</si>
  <si>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</si>
  <si>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</si>
  <si>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</si>
  <si>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</si>
  <si>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</si>
  <si>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</si>
  <si>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</si>
  <si>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</si>
  <si>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</si>
  <si>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</si>
  <si>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</si>
  <si>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</si>
  <si>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</si>
  <si>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</si>
  <si>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</si>
  <si>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</si>
  <si>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</si>
  <si>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  ул. ДРСУ-1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</si>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</sst>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7" max="7" width="35.125" style="0" customWidth="1"/>
    <col min="8" max="9" width="9.125" style="0" hidden="1" customWidth="1"/>
    <col min="10" max="10" width="7.75390625" style="0" hidden="1" customWidth="1"/>
    <col min="22" max="22" width="9.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40</v>
      </c>
    </row>
    <row r="6" ht="12.75">
      <c r="AH6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14267</v>
      </c>
      <c r="L10" s="14">
        <f aca="true" t="shared" si="0" ref="L10:Q10">K10+K14-K36</f>
        <v>14840.25</v>
      </c>
      <c r="M10" s="14">
        <f t="shared" si="0"/>
        <v>17993.5</v>
      </c>
      <c r="N10" s="14">
        <f t="shared" si="0"/>
        <v>21146.75</v>
      </c>
      <c r="O10" s="14">
        <f t="shared" si="0"/>
        <v>23002.75</v>
      </c>
      <c r="P10" s="14">
        <f t="shared" si="0"/>
        <v>26316</v>
      </c>
      <c r="Q10" s="14">
        <f t="shared" si="0"/>
        <v>29629.25</v>
      </c>
      <c r="R10" s="14">
        <f>Q10+Q14-Q36</f>
        <v>29810.5</v>
      </c>
      <c r="S10" s="14">
        <f>R10+R14-R36</f>
        <v>32963.75</v>
      </c>
      <c r="T10" s="14">
        <f>S10+S14-S36</f>
        <v>32186</v>
      </c>
      <c r="U10" s="14">
        <f>T10+T14-T36</f>
        <v>35499.25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725</v>
      </c>
      <c r="L11" s="11">
        <f>K11</f>
        <v>725</v>
      </c>
      <c r="M11" s="11">
        <f>L11</f>
        <v>725</v>
      </c>
      <c r="N11" s="11">
        <f aca="true" t="shared" si="1" ref="N11:P12">M11</f>
        <v>725</v>
      </c>
      <c r="O11" s="11">
        <f t="shared" si="1"/>
        <v>725</v>
      </c>
      <c r="P11" s="11">
        <f t="shared" si="1"/>
        <v>725</v>
      </c>
      <c r="Q11" s="11">
        <f aca="true" t="shared" si="2" ref="Q11:V12">P11</f>
        <v>725</v>
      </c>
      <c r="R11" s="11">
        <f t="shared" si="2"/>
        <v>725</v>
      </c>
      <c r="S11" s="11">
        <f t="shared" si="2"/>
        <v>725</v>
      </c>
      <c r="T11" s="11">
        <f t="shared" si="2"/>
        <v>725</v>
      </c>
      <c r="U11" s="11">
        <f t="shared" si="2"/>
        <v>725</v>
      </c>
      <c r="V11" s="11">
        <f t="shared" si="2"/>
        <v>725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2"/>
        <v>16</v>
      </c>
      <c r="T12" s="13">
        <f t="shared" si="2"/>
        <v>16</v>
      </c>
      <c r="U12" s="13">
        <f t="shared" si="2"/>
        <v>16</v>
      </c>
      <c r="V12" s="13">
        <f t="shared" si="2"/>
        <v>16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f>K11*K13</f>
        <v>7235.5</v>
      </c>
      <c r="L14" s="14">
        <f aca="true" t="shared" si="3" ref="L14:V14">L11*L13</f>
        <v>7235.5</v>
      </c>
      <c r="M14" s="14">
        <f t="shared" si="3"/>
        <v>7235.5</v>
      </c>
      <c r="N14" s="14">
        <f t="shared" si="3"/>
        <v>7235.5</v>
      </c>
      <c r="O14" s="14">
        <f t="shared" si="3"/>
        <v>7235.5</v>
      </c>
      <c r="P14" s="14">
        <f t="shared" si="3"/>
        <v>7235.5</v>
      </c>
      <c r="Q14" s="14">
        <f t="shared" si="3"/>
        <v>7235.5</v>
      </c>
      <c r="R14" s="14">
        <f t="shared" si="3"/>
        <v>7235.5</v>
      </c>
      <c r="S14" s="14">
        <f t="shared" si="3"/>
        <v>7235.5</v>
      </c>
      <c r="T14" s="14">
        <f t="shared" si="3"/>
        <v>7235.5</v>
      </c>
      <c r="U14" s="14">
        <f t="shared" si="3"/>
        <v>7235.5</v>
      </c>
      <c r="V14" s="14">
        <f t="shared" si="3"/>
        <v>7235.5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K11*4.44</f>
        <v>3219.0000000000005</v>
      </c>
      <c r="L16" s="14">
        <f aca="true" t="shared" si="4" ref="L16:V16">L11*4.44</f>
        <v>3219.0000000000005</v>
      </c>
      <c r="M16" s="14">
        <f t="shared" si="4"/>
        <v>3219.0000000000005</v>
      </c>
      <c r="N16" s="14">
        <f t="shared" si="4"/>
        <v>3219.0000000000005</v>
      </c>
      <c r="O16" s="14">
        <f t="shared" si="4"/>
        <v>3219.0000000000005</v>
      </c>
      <c r="P16" s="14">
        <f t="shared" si="4"/>
        <v>3219.0000000000005</v>
      </c>
      <c r="Q16" s="14">
        <f t="shared" si="4"/>
        <v>3219.0000000000005</v>
      </c>
      <c r="R16" s="14">
        <f t="shared" si="4"/>
        <v>3219.0000000000005</v>
      </c>
      <c r="S16" s="14">
        <f t="shared" si="4"/>
        <v>3219.0000000000005</v>
      </c>
      <c r="T16" s="14">
        <f t="shared" si="4"/>
        <v>3219.0000000000005</v>
      </c>
      <c r="U16" s="14">
        <f t="shared" si="4"/>
        <v>3219.0000000000005</v>
      </c>
      <c r="V16" s="14">
        <f t="shared" si="4"/>
        <v>3219.0000000000005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>
        <v>4180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K11*0.77</f>
        <v>558.25</v>
      </c>
      <c r="L18" s="14">
        <f aca="true" t="shared" si="5" ref="L18:V18">L11*0.77</f>
        <v>558.25</v>
      </c>
      <c r="M18" s="14">
        <f t="shared" si="5"/>
        <v>558.25</v>
      </c>
      <c r="N18" s="14">
        <f t="shared" si="5"/>
        <v>558.25</v>
      </c>
      <c r="O18" s="14">
        <f t="shared" si="5"/>
        <v>558.25</v>
      </c>
      <c r="P18" s="14">
        <f t="shared" si="5"/>
        <v>558.25</v>
      </c>
      <c r="Q18" s="14">
        <f t="shared" si="5"/>
        <v>558.25</v>
      </c>
      <c r="R18" s="14">
        <f t="shared" si="5"/>
        <v>558.25</v>
      </c>
      <c r="S18" s="14">
        <f t="shared" si="5"/>
        <v>558.25</v>
      </c>
      <c r="T18" s="14">
        <f t="shared" si="5"/>
        <v>558.25</v>
      </c>
      <c r="U18" s="14">
        <f t="shared" si="5"/>
        <v>558.25</v>
      </c>
      <c r="V18" s="14">
        <f t="shared" si="5"/>
        <v>558.25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2580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1970</v>
      </c>
      <c r="T19" s="14" t="s">
        <v>17</v>
      </c>
      <c r="U19" s="14" t="s">
        <v>17</v>
      </c>
      <c r="V19" s="14" t="s">
        <v>17</v>
      </c>
    </row>
    <row r="20" spans="1:25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5" t="s">
        <v>17</v>
      </c>
      <c r="V20" s="5" t="s">
        <v>17</v>
      </c>
      <c r="W20" s="16"/>
      <c r="X20" s="16"/>
      <c r="Y20" s="16"/>
    </row>
    <row r="21" spans="1:25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K11*0.2</f>
        <v>145</v>
      </c>
      <c r="L21" s="14">
        <f aca="true" t="shared" si="6" ref="L21:V21">L11*0.2</f>
        <v>145</v>
      </c>
      <c r="M21" s="14">
        <f t="shared" si="6"/>
        <v>145</v>
      </c>
      <c r="N21" s="14">
        <f t="shared" si="6"/>
        <v>145</v>
      </c>
      <c r="O21" s="14">
        <f t="shared" si="6"/>
        <v>145</v>
      </c>
      <c r="P21" s="14">
        <f t="shared" si="6"/>
        <v>145</v>
      </c>
      <c r="Q21" s="14">
        <f t="shared" si="6"/>
        <v>145</v>
      </c>
      <c r="R21" s="14">
        <f t="shared" si="6"/>
        <v>145</v>
      </c>
      <c r="S21" s="14">
        <f t="shared" si="6"/>
        <v>145</v>
      </c>
      <c r="T21" s="14">
        <f t="shared" si="6"/>
        <v>145</v>
      </c>
      <c r="U21" s="14">
        <f t="shared" si="6"/>
        <v>145</v>
      </c>
      <c r="V21" s="14">
        <f t="shared" si="6"/>
        <v>145</v>
      </c>
      <c r="W21" s="16"/>
      <c r="X21" s="16"/>
      <c r="Y21" s="16"/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160</v>
      </c>
      <c r="L22" s="14">
        <f>L32</f>
        <v>160</v>
      </c>
      <c r="M22" s="14">
        <f>M32</f>
        <v>160</v>
      </c>
      <c r="N22" s="14">
        <f>N32+N35</f>
        <v>1457.2499999999998</v>
      </c>
      <c r="O22" s="14" t="s">
        <v>17</v>
      </c>
      <c r="P22" s="14" t="s">
        <v>17</v>
      </c>
      <c r="Q22" s="14">
        <f>Q27+Q32</f>
        <v>3132</v>
      </c>
      <c r="R22" s="14">
        <v>160</v>
      </c>
      <c r="S22" s="14">
        <f>S26</f>
        <v>2121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19"/>
      <c r="Q26" s="19"/>
      <c r="R26" s="19"/>
      <c r="S26" s="19">
        <f>1341+780</f>
        <v>2121</v>
      </c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>
        <v>3132</v>
      </c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160</v>
      </c>
      <c r="L32" s="19">
        <v>160</v>
      </c>
      <c r="M32" s="19">
        <v>160</v>
      </c>
      <c r="N32" s="19"/>
      <c r="O32" s="19"/>
      <c r="P32" s="19"/>
      <c r="Q32" s="19"/>
      <c r="R32" s="19">
        <v>160</v>
      </c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 t="s">
        <v>17</v>
      </c>
      <c r="R33" s="18" t="s">
        <v>17</v>
      </c>
      <c r="S33" s="18" t="s">
        <v>17</v>
      </c>
      <c r="T33" s="18" t="s">
        <v>17</v>
      </c>
      <c r="U33" s="18" t="s">
        <v>17</v>
      </c>
      <c r="V33" s="18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>
        <f>N11*2.01</f>
        <v>1457.2499999999998</v>
      </c>
      <c r="O35" s="20"/>
      <c r="P35" s="20"/>
      <c r="Q35" s="20"/>
      <c r="R35" s="20"/>
      <c r="S35" s="20"/>
      <c r="T35" s="20"/>
      <c r="U35" s="20"/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K16+K18+K19+K21+K22</f>
        <v>6662.25</v>
      </c>
      <c r="L36" s="14">
        <f>L16+L18+L21+L22</f>
        <v>4082.2500000000005</v>
      </c>
      <c r="M36" s="14">
        <f>L36</f>
        <v>4082.2500000000005</v>
      </c>
      <c r="N36" s="14">
        <f>N16+N18+N21+N22</f>
        <v>5379.5</v>
      </c>
      <c r="O36" s="14">
        <f>O16+O18+O21</f>
        <v>3922.2500000000005</v>
      </c>
      <c r="P36" s="14">
        <f>O36</f>
        <v>3922.2500000000005</v>
      </c>
      <c r="Q36" s="14">
        <f>Q16+Q18+Q21+Q22</f>
        <v>7054.25</v>
      </c>
      <c r="R36" s="14">
        <f>R16+R18+R21+R22</f>
        <v>4082.2500000000005</v>
      </c>
      <c r="S36" s="14">
        <f>S16+S18+S19+S21+S22</f>
        <v>8013.25</v>
      </c>
      <c r="T36" s="14">
        <f>T16+T18+T21</f>
        <v>3922.2500000000005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2019-07-10T07:03:40Z</cp:lastPrinted>
  <dcterms:created xsi:type="dcterms:W3CDTF">2012-04-11T04:13:08Z</dcterms:created>
  <dcterms:modified xsi:type="dcterms:W3CDTF">2020-11-09T07:47:33Z</dcterms:modified>
  <cp:category/>
  <cp:version/>
  <cp:contentType/>
  <cp:contentStatus/>
</cp:coreProperties>
</file>