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<sst xmlns="http://schemas.openxmlformats.org/spreadsheetml/2006/main" count="48" uniqueCount="44">
  <si>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</si>
  <si>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</si>
  <si>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</si>
  <si>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</si>
  <si>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</si>
  <si>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</si>
  <si>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</si>
  <si>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</si>
  <si>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</si>
  <si>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</si>
  <si>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</si>
  <si>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</si>
  <si>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</si>
  <si>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</si>
  <si>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</si>
  <si>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</si>
  <si>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>апрель</t>
  </si>
  <si>
    <t>май</t>
  </si>
  <si>
    <t>июнь</t>
  </si>
  <si>
    <t xml:space="preserve"> 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</si>
  <si>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</si>
  <si>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</si>
  <si>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</si>
  <si>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</si>
  <si>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</si>
  <si>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</si>
  <si>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</si>
  <si>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</si>
  <si>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</si>
  <si>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</si>
  <si>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</si>
  <si>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</si>
  <si>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</si>
  <si>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</si>
  <si>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</si>
  <si>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</si>
  <si>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</si>
  <si>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</si>
  <si>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пос. Классон за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</si>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</sst>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E4">
      <selection activeCell="U37" sqref="U37"/>
    </sheetView>
  </sheetViews>
  <sheetFormatPr defaultColWidth="9.00390625" defaultRowHeight="12.75"/>
  <cols>
    <col min="10" max="10" width="7.625" style="0" customWidth="1"/>
    <col min="22" max="22" width="8.375" style="0" customWidth="1"/>
    <col min="33" max="33" width="18.1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19</v>
      </c>
    </row>
    <row r="5" ht="12.75">
      <c r="AH5" s="14" t="s">
        <v>19</v>
      </c>
    </row>
    <row r="6" ht="12.75">
      <c r="E6" s="15" t="s">
        <v>41</v>
      </c>
    </row>
    <row r="8" ht="12.75">
      <c r="AH8" s="16" t="s">
        <v>19</v>
      </c>
    </row>
    <row r="9" spans="11:22" ht="12.75">
      <c r="K9" t="s">
        <v>25</v>
      </c>
      <c r="L9" t="s">
        <v>26</v>
      </c>
      <c r="M9" t="s">
        <v>27</v>
      </c>
      <c r="N9" t="s">
        <v>16</v>
      </c>
      <c r="O9" t="s">
        <v>17</v>
      </c>
      <c r="P9" t="s">
        <v>18</v>
      </c>
      <c r="Q9" t="s">
        <v>11</v>
      </c>
      <c r="R9" t="s">
        <v>12</v>
      </c>
      <c r="S9" t="s">
        <v>13</v>
      </c>
      <c r="T9" t="s">
        <v>28</v>
      </c>
      <c r="U9" t="s">
        <v>14</v>
      </c>
      <c r="V9" t="s">
        <v>15</v>
      </c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1"/>
      <c r="L10" s="5"/>
      <c r="M10" s="11"/>
      <c r="N10" s="11"/>
      <c r="O10" s="11"/>
      <c r="P10" s="11"/>
      <c r="Q10" s="11"/>
      <c r="R10" s="11"/>
      <c r="S10" s="11"/>
      <c r="T10" s="13"/>
      <c r="U10" s="13"/>
      <c r="V10" s="13"/>
    </row>
    <row r="11" spans="1:22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3">
        <v>23677</v>
      </c>
      <c r="L11" s="13">
        <f aca="true" t="shared" si="0" ref="L11:Q11">K11+K15-K37</f>
        <v>24492.144999999997</v>
      </c>
      <c r="M11" s="13">
        <f t="shared" si="0"/>
        <v>26111.289999999994</v>
      </c>
      <c r="N11" s="13">
        <f t="shared" si="0"/>
        <v>27730.43499999999</v>
      </c>
      <c r="O11" s="13">
        <f t="shared" si="0"/>
        <v>28614.52499999999</v>
      </c>
      <c r="P11" s="13">
        <f t="shared" si="0"/>
        <v>30313.56999999999</v>
      </c>
      <c r="Q11" s="13">
        <f t="shared" si="0"/>
        <v>32012.614999999987</v>
      </c>
      <c r="R11" s="13">
        <f>Q11+Q15-Q37</f>
        <v>33711.65999999999</v>
      </c>
      <c r="S11" s="13">
        <f>R11+R15-R37</f>
        <v>34190.704999999994</v>
      </c>
      <c r="T11" s="13">
        <f>S11+S15-S37</f>
        <v>34854.75</v>
      </c>
      <c r="U11" s="13">
        <f>T11+T15-T37</f>
        <v>36553.795000000006</v>
      </c>
      <c r="V11" s="13"/>
    </row>
    <row r="12" spans="1:22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1">
        <v>405.5</v>
      </c>
      <c r="L12" s="11">
        <f>K12</f>
        <v>405.5</v>
      </c>
      <c r="M12" s="11">
        <f>L12</f>
        <v>405.5</v>
      </c>
      <c r="N12" s="11">
        <f aca="true" t="shared" si="1" ref="N12:P13">M12</f>
        <v>405.5</v>
      </c>
      <c r="O12" s="11">
        <f t="shared" si="1"/>
        <v>405.5</v>
      </c>
      <c r="P12" s="11">
        <f t="shared" si="1"/>
        <v>405.5</v>
      </c>
      <c r="Q12" s="11">
        <f aca="true" t="shared" si="2" ref="Q12:V13">P12</f>
        <v>405.5</v>
      </c>
      <c r="R12" s="11">
        <f t="shared" si="2"/>
        <v>405.5</v>
      </c>
      <c r="S12" s="11">
        <f t="shared" si="2"/>
        <v>405.5</v>
      </c>
      <c r="T12" s="11">
        <f t="shared" si="2"/>
        <v>405.5</v>
      </c>
      <c r="U12" s="11">
        <f t="shared" si="2"/>
        <v>405.5</v>
      </c>
      <c r="V12" s="11">
        <f t="shared" si="2"/>
        <v>405.5</v>
      </c>
    </row>
    <row r="13" spans="1:22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2">
        <v>8</v>
      </c>
      <c r="L13" s="13">
        <f>K13</f>
        <v>8</v>
      </c>
      <c r="M13" s="13">
        <f>L13</f>
        <v>8</v>
      </c>
      <c r="N13" s="13">
        <f t="shared" si="1"/>
        <v>8</v>
      </c>
      <c r="O13" s="13">
        <f t="shared" si="1"/>
        <v>8</v>
      </c>
      <c r="P13" s="13">
        <f t="shared" si="1"/>
        <v>8</v>
      </c>
      <c r="Q13" s="13">
        <f t="shared" si="2"/>
        <v>8</v>
      </c>
      <c r="R13" s="13">
        <f t="shared" si="2"/>
        <v>8</v>
      </c>
      <c r="S13" s="13">
        <f t="shared" si="2"/>
        <v>8</v>
      </c>
      <c r="T13" s="13">
        <f t="shared" si="2"/>
        <v>8</v>
      </c>
      <c r="U13" s="13">
        <f t="shared" si="2"/>
        <v>8</v>
      </c>
      <c r="V13" s="13">
        <f t="shared" si="2"/>
        <v>8</v>
      </c>
    </row>
    <row r="14" spans="1:22" ht="15">
      <c r="A14" s="2" t="s">
        <v>20</v>
      </c>
      <c r="B14" s="3"/>
      <c r="C14" s="3"/>
      <c r="D14" s="3"/>
      <c r="E14" s="3"/>
      <c r="F14" s="3"/>
      <c r="G14" s="3"/>
      <c r="H14" s="3"/>
      <c r="I14" s="3"/>
      <c r="J14" s="4"/>
      <c r="K14" s="12">
        <v>8.83</v>
      </c>
      <c r="L14" s="12">
        <v>8.83</v>
      </c>
      <c r="M14" s="12">
        <v>8.83</v>
      </c>
      <c r="N14" s="12">
        <v>8.83</v>
      </c>
      <c r="O14" s="12">
        <v>8.83</v>
      </c>
      <c r="P14" s="12">
        <v>8.83</v>
      </c>
      <c r="Q14" s="12">
        <v>8.83</v>
      </c>
      <c r="R14" s="12">
        <v>8.83</v>
      </c>
      <c r="S14" s="12">
        <v>8.83</v>
      </c>
      <c r="T14" s="12">
        <v>8.83</v>
      </c>
      <c r="U14" s="12">
        <v>8.83</v>
      </c>
      <c r="V14" s="19">
        <v>8.83</v>
      </c>
    </row>
    <row r="15" spans="1:22" ht="1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4"/>
      <c r="K15" s="13">
        <f>K12*K14</f>
        <v>3580.565</v>
      </c>
      <c r="L15" s="13">
        <f aca="true" t="shared" si="3" ref="L15:U15">L12*L14</f>
        <v>3580.565</v>
      </c>
      <c r="M15" s="13">
        <f t="shared" si="3"/>
        <v>3580.565</v>
      </c>
      <c r="N15" s="13">
        <f t="shared" si="3"/>
        <v>3580.565</v>
      </c>
      <c r="O15" s="13">
        <f t="shared" si="3"/>
        <v>3580.565</v>
      </c>
      <c r="P15" s="13">
        <f t="shared" si="3"/>
        <v>3580.565</v>
      </c>
      <c r="Q15" s="13">
        <f t="shared" si="3"/>
        <v>3580.565</v>
      </c>
      <c r="R15" s="13">
        <f t="shared" si="3"/>
        <v>3580.565</v>
      </c>
      <c r="S15" s="13">
        <f t="shared" si="3"/>
        <v>3580.565</v>
      </c>
      <c r="T15" s="13">
        <f t="shared" si="3"/>
        <v>3580.565</v>
      </c>
      <c r="U15" s="13">
        <f t="shared" si="3"/>
        <v>3580.565</v>
      </c>
      <c r="V15" s="13">
        <f>V12*V14</f>
        <v>3580.565</v>
      </c>
    </row>
    <row r="16" spans="1:22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2"/>
      <c r="L16" s="12"/>
      <c r="M16" s="5"/>
      <c r="N16" s="5"/>
      <c r="O16" s="5"/>
      <c r="P16" s="5"/>
      <c r="Q16" s="5"/>
      <c r="R16" s="5"/>
      <c r="S16" s="5"/>
      <c r="T16" s="5"/>
      <c r="U16" s="5"/>
      <c r="V16" s="12"/>
    </row>
    <row r="17" spans="1:22" ht="15.75">
      <c r="A17" s="7" t="s">
        <v>24</v>
      </c>
      <c r="B17" s="3"/>
      <c r="C17" s="3"/>
      <c r="D17" s="3"/>
      <c r="E17" s="3"/>
      <c r="F17" s="3"/>
      <c r="G17" s="3"/>
      <c r="H17" s="3"/>
      <c r="I17" s="3"/>
      <c r="J17" s="4"/>
      <c r="K17" s="13">
        <f>K12*4.44</f>
        <v>1800.42</v>
      </c>
      <c r="L17" s="13">
        <f>K17</f>
        <v>1800.42</v>
      </c>
      <c r="M17" s="13">
        <f>L17</f>
        <v>1800.42</v>
      </c>
      <c r="N17" s="13">
        <f>M17</f>
        <v>1800.42</v>
      </c>
      <c r="O17" s="13">
        <f aca="true" t="shared" si="4" ref="O17:U17">N17</f>
        <v>1800.42</v>
      </c>
      <c r="P17" s="13">
        <f t="shared" si="4"/>
        <v>1800.42</v>
      </c>
      <c r="Q17" s="13">
        <f t="shared" si="4"/>
        <v>1800.42</v>
      </c>
      <c r="R17" s="13">
        <f t="shared" si="4"/>
        <v>1800.42</v>
      </c>
      <c r="S17" s="13">
        <f t="shared" si="4"/>
        <v>1800.42</v>
      </c>
      <c r="T17" s="13">
        <f t="shared" si="4"/>
        <v>1800.42</v>
      </c>
      <c r="U17" s="13">
        <f t="shared" si="4"/>
        <v>1800.42</v>
      </c>
      <c r="V17" s="13">
        <v>1800</v>
      </c>
    </row>
    <row r="18" spans="1:22" ht="15.75">
      <c r="A18" s="7" t="s">
        <v>10</v>
      </c>
      <c r="B18" s="3"/>
      <c r="C18" s="3"/>
      <c r="D18" s="3"/>
      <c r="E18" s="3"/>
      <c r="F18" s="3"/>
      <c r="G18" s="3"/>
      <c r="H18" s="3"/>
      <c r="I18" s="3"/>
      <c r="J18" s="4"/>
      <c r="K18" s="13"/>
      <c r="L18" s="13"/>
      <c r="M18" s="13"/>
      <c r="N18" s="13"/>
      <c r="O18" s="13"/>
      <c r="P18" s="13"/>
      <c r="Q18" s="13"/>
      <c r="R18" s="13">
        <v>1140</v>
      </c>
      <c r="S18" s="13"/>
      <c r="T18" s="13"/>
      <c r="U18" s="13"/>
      <c r="V18" s="13"/>
    </row>
    <row r="19" spans="1:22" ht="15.75">
      <c r="A19" s="7" t="s">
        <v>42</v>
      </c>
      <c r="B19" s="3"/>
      <c r="C19" s="3"/>
      <c r="D19" s="3"/>
      <c r="E19" s="3"/>
      <c r="F19" s="3"/>
      <c r="G19" s="3"/>
      <c r="H19" s="3"/>
      <c r="I19" s="3"/>
      <c r="J19" s="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.75">
      <c r="A20" s="7" t="s">
        <v>21</v>
      </c>
      <c r="B20" s="3"/>
      <c r="C20" s="3"/>
      <c r="D20" s="3"/>
      <c r="E20" s="3"/>
      <c r="F20" s="3"/>
      <c r="G20" s="3"/>
      <c r="H20" s="3"/>
      <c r="I20" s="3"/>
      <c r="J20" s="4"/>
      <c r="K20" s="13">
        <v>804</v>
      </c>
      <c r="L20" s="13"/>
      <c r="M20" s="13"/>
      <c r="N20" s="13"/>
      <c r="O20" s="13"/>
      <c r="P20" s="13"/>
      <c r="Q20" s="13"/>
      <c r="R20" s="13"/>
      <c r="S20" s="13">
        <v>1035</v>
      </c>
      <c r="T20" s="13"/>
      <c r="U20" s="13"/>
      <c r="V20" s="13"/>
    </row>
    <row r="21" spans="1:22" ht="15.75">
      <c r="A21" s="7" t="s">
        <v>22</v>
      </c>
      <c r="B21" s="3"/>
      <c r="C21" s="3"/>
      <c r="D21" s="3"/>
      <c r="E21" s="3"/>
      <c r="F21" s="3"/>
      <c r="G21" s="3"/>
      <c r="H21" s="3"/>
      <c r="I21" s="3"/>
      <c r="J21" s="4"/>
      <c r="K21" s="1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5.75">
      <c r="A22" s="7" t="s">
        <v>39</v>
      </c>
      <c r="B22" s="3"/>
      <c r="C22" s="3"/>
      <c r="D22" s="3"/>
      <c r="E22" s="3"/>
      <c r="F22" s="3"/>
      <c r="G22" s="3"/>
      <c r="H22" s="3"/>
      <c r="I22" s="3"/>
      <c r="J22" s="4"/>
      <c r="K22" s="13">
        <v>81</v>
      </c>
      <c r="L22" s="13">
        <v>81</v>
      </c>
      <c r="M22" s="13">
        <v>81</v>
      </c>
      <c r="N22" s="13">
        <v>81</v>
      </c>
      <c r="O22" s="13">
        <f>O12*0.2</f>
        <v>81.10000000000001</v>
      </c>
      <c r="P22" s="13">
        <f aca="true" t="shared" si="5" ref="P22:V22">P12*0.2</f>
        <v>81.10000000000001</v>
      </c>
      <c r="Q22" s="13">
        <f t="shared" si="5"/>
        <v>81.10000000000001</v>
      </c>
      <c r="R22" s="13">
        <f t="shared" si="5"/>
        <v>81.10000000000001</v>
      </c>
      <c r="S22" s="13">
        <f t="shared" si="5"/>
        <v>81.10000000000001</v>
      </c>
      <c r="T22" s="13">
        <f t="shared" si="5"/>
        <v>81.10000000000001</v>
      </c>
      <c r="U22" s="13">
        <f t="shared" si="5"/>
        <v>81.10000000000001</v>
      </c>
      <c r="V22" s="13">
        <f t="shared" si="5"/>
        <v>81.10000000000001</v>
      </c>
    </row>
    <row r="23" spans="1:23" ht="15.75">
      <c r="A23" s="7" t="s">
        <v>40</v>
      </c>
      <c r="B23" s="6"/>
      <c r="C23" s="6"/>
      <c r="D23" s="6"/>
      <c r="E23" s="6"/>
      <c r="F23" s="6"/>
      <c r="G23" s="6"/>
      <c r="H23" s="6"/>
      <c r="I23" s="3"/>
      <c r="J23" s="4"/>
      <c r="K23" s="13">
        <f>K33</f>
        <v>80</v>
      </c>
      <c r="L23" s="13">
        <f>L33</f>
        <v>80</v>
      </c>
      <c r="M23" s="13">
        <f>M33</f>
        <v>80</v>
      </c>
      <c r="N23" s="13">
        <f>N33+N36</f>
        <v>815.055</v>
      </c>
      <c r="O23" s="13"/>
      <c r="P23" s="13"/>
      <c r="Q23" s="13">
        <f>Q33</f>
        <v>0</v>
      </c>
      <c r="R23" s="13">
        <f>R33</f>
        <v>80</v>
      </c>
      <c r="S23" s="13"/>
      <c r="T23" s="13"/>
      <c r="U23" s="13"/>
      <c r="V23" s="13"/>
      <c r="W23" s="15"/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2" t="s">
        <v>33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2" t="s">
        <v>23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2" t="s">
        <v>29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8" t="s">
        <v>7</v>
      </c>
      <c r="B31" s="9"/>
      <c r="C31" s="9"/>
      <c r="D31" s="9"/>
      <c r="E31" s="9"/>
      <c r="F31" s="9"/>
      <c r="G31" s="9"/>
      <c r="H31" s="9"/>
      <c r="I31" s="9"/>
      <c r="J31" s="10"/>
      <c r="K31" s="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5">
        <v>80</v>
      </c>
      <c r="L33" s="17">
        <f>K33</f>
        <v>80</v>
      </c>
      <c r="M33" s="17">
        <f>L33</f>
        <v>80</v>
      </c>
      <c r="N33" s="17"/>
      <c r="O33" s="17"/>
      <c r="P33" s="17"/>
      <c r="Q33" s="17"/>
      <c r="R33" s="17">
        <v>80</v>
      </c>
      <c r="S33" s="17"/>
      <c r="T33" s="17"/>
      <c r="U33" s="17"/>
      <c r="V33" s="17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17"/>
      <c r="M34" s="17"/>
      <c r="N34" s="17"/>
      <c r="O34" s="17" t="s">
        <v>19</v>
      </c>
      <c r="P34" s="17"/>
      <c r="Q34" s="17"/>
      <c r="R34" s="17"/>
      <c r="S34" s="17"/>
      <c r="T34" s="17"/>
      <c r="U34" s="17"/>
      <c r="V34" s="17"/>
    </row>
    <row r="35" spans="1:22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  <c r="M36" s="17" t="s">
        <v>19</v>
      </c>
      <c r="N36" s="17">
        <f>N12*2.01</f>
        <v>815.055</v>
      </c>
      <c r="O36" s="17"/>
      <c r="P36" s="17"/>
      <c r="Q36" s="17"/>
      <c r="R36" s="17"/>
      <c r="S36" s="17"/>
      <c r="T36" s="17"/>
      <c r="U36" s="17">
        <f>N36</f>
        <v>815.055</v>
      </c>
      <c r="V36" s="17"/>
    </row>
    <row r="37" spans="1:22" ht="15">
      <c r="A37" s="8" t="s">
        <v>8</v>
      </c>
      <c r="B37" s="9"/>
      <c r="C37" s="9"/>
      <c r="D37" s="9"/>
      <c r="E37" s="9"/>
      <c r="F37" s="9"/>
      <c r="G37" s="9"/>
      <c r="H37" s="9"/>
      <c r="I37" s="9"/>
      <c r="J37" s="10"/>
      <c r="K37" s="13">
        <f>K17+K20+K22+K23</f>
        <v>2765.42</v>
      </c>
      <c r="L37" s="13">
        <f>L17+L22+L23</f>
        <v>1961.42</v>
      </c>
      <c r="M37" s="13">
        <f>L37</f>
        <v>1961.42</v>
      </c>
      <c r="N37" s="13">
        <f>N17+N22+N23</f>
        <v>2696.475</v>
      </c>
      <c r="O37" s="13">
        <f>O17+O22</f>
        <v>1881.52</v>
      </c>
      <c r="P37" s="13">
        <f>O37</f>
        <v>1881.52</v>
      </c>
      <c r="Q37" s="13">
        <f>Q17+Q22+Q23</f>
        <v>1881.52</v>
      </c>
      <c r="R37" s="13">
        <f>R17+R18+R22+R23</f>
        <v>3101.52</v>
      </c>
      <c r="S37" s="13">
        <f>S17+S20+S22</f>
        <v>2916.52</v>
      </c>
      <c r="T37" s="13">
        <f>T17+T22</f>
        <v>1881.52</v>
      </c>
      <c r="U37" s="13"/>
      <c r="V37" s="13"/>
    </row>
    <row r="39" spans="21:22" ht="12.75">
      <c r="U39" s="18"/>
      <c r="V39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2014-02-07T06:14:19Z</cp:lastPrinted>
  <dcterms:created xsi:type="dcterms:W3CDTF">2012-04-11T04:08:14Z</dcterms:created>
  <dcterms:modified xsi:type="dcterms:W3CDTF">2020-11-13T10:24:12Z</dcterms:modified>
  <cp:category/>
  <cp:version/>
  <cp:contentType/>
  <cp:contentStatus/>
</cp:coreProperties>
</file>