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<sst xmlns="http://schemas.openxmlformats.org/spreadsheetml/2006/main" count="47" uniqueCount="44">
  <si>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</si>
  <si>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</si>
  <si>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</si>
  <si>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</si>
  <si>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</si>
  <si>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</si>
  <si>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</si>
  <si>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</si>
  <si>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</si>
  <si>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</si>
  <si>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</si>
  <si>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</si>
  <si>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 </t>
  </si>
  <si>
    <t>июль</t>
  </si>
  <si>
    <t>август</t>
  </si>
  <si>
    <t>сентябрь</t>
  </si>
  <si>
    <t>ноябрь</t>
  </si>
  <si>
    <t>декабрь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</si>
  <si>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</si>
  <si>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</si>
  <si>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</si>
  <si>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</si>
  <si>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</si>
  <si>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</si>
  <si>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</si>
  <si>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</si>
  <si>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</si>
  <si>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</si>
  <si>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</si>
  <si>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</si>
  <si>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</si>
  <si>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</si>
  <si>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</si>
  <si>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</si>
  <si>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</si>
  <si>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</si>
  <si>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</si>
  <si>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</si>
  <si>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</si>
  <si>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4  ул. Новая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</si>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</sst>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PageLayoutView="0" workbookViewId="0" topLeftCell="G4">
      <selection activeCell="V40" sqref="V40"/>
    </sheetView>
  </sheetViews>
  <sheetFormatPr defaultColWidth="9.00390625" defaultRowHeight="12.75"/>
  <cols>
    <col min="10" max="10" width="7.75390625" style="0" customWidth="1"/>
    <col min="22" max="22" width="8.00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6" t="s">
        <v>12</v>
      </c>
    </row>
    <row r="5" ht="12.75">
      <c r="AH5" s="17" t="s">
        <v>12</v>
      </c>
    </row>
    <row r="6" ht="12.75">
      <c r="E6" s="15" t="s">
        <v>42</v>
      </c>
    </row>
    <row r="7" ht="12.75">
      <c r="AH7" s="16"/>
    </row>
    <row r="9" spans="11:22" ht="12.75">
      <c r="K9" t="s">
        <v>26</v>
      </c>
      <c r="L9" t="s">
        <v>27</v>
      </c>
      <c r="M9" t="s">
        <v>28</v>
      </c>
      <c r="N9" t="s">
        <v>20</v>
      </c>
      <c r="O9" t="s">
        <v>19</v>
      </c>
      <c r="P9" t="s">
        <v>18</v>
      </c>
      <c r="Q9" t="s">
        <v>13</v>
      </c>
      <c r="R9" t="s">
        <v>14</v>
      </c>
      <c r="S9" t="s">
        <v>15</v>
      </c>
      <c r="T9" t="s">
        <v>29</v>
      </c>
      <c r="U9" t="s">
        <v>16</v>
      </c>
      <c r="V9" t="s">
        <v>17</v>
      </c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1" t="s">
        <v>12</v>
      </c>
      <c r="L10" s="5"/>
      <c r="M10" s="11"/>
      <c r="N10" s="11"/>
      <c r="O10" s="11"/>
      <c r="P10" s="11"/>
      <c r="Q10" s="11"/>
      <c r="R10" s="11"/>
      <c r="S10" s="11"/>
      <c r="T10" s="14"/>
      <c r="U10" s="14"/>
      <c r="V10" s="14"/>
    </row>
    <row r="11" spans="1:22" ht="15">
      <c r="A11" s="2" t="s">
        <v>32</v>
      </c>
      <c r="B11" s="3"/>
      <c r="C11" s="3"/>
      <c r="D11" s="3"/>
      <c r="E11" s="3"/>
      <c r="F11" s="3"/>
      <c r="G11" s="3"/>
      <c r="H11" s="3"/>
      <c r="I11" s="3"/>
      <c r="J11" s="4"/>
      <c r="K11" s="14">
        <v>15722</v>
      </c>
      <c r="L11" s="14">
        <f aca="true" t="shared" si="0" ref="L11:Q11">K11+K15-K37</f>
        <v>18132.336</v>
      </c>
      <c r="M11" s="14">
        <f t="shared" si="0"/>
        <v>5542.671999999999</v>
      </c>
      <c r="N11" s="14">
        <f t="shared" si="0"/>
        <v>7713.007999999998</v>
      </c>
      <c r="O11" s="14">
        <f t="shared" si="0"/>
        <v>10123.343999999997</v>
      </c>
      <c r="P11" s="14">
        <f t="shared" si="0"/>
        <v>12030.029999999997</v>
      </c>
      <c r="Q11" s="14">
        <f t="shared" si="0"/>
        <v>13936.715999999999</v>
      </c>
      <c r="R11" s="14">
        <f>Q11+Q15-Q37</f>
        <v>15842.92</v>
      </c>
      <c r="S11" s="14">
        <f>R11+R15-R37</f>
        <v>17063.123999999996</v>
      </c>
      <c r="T11" s="14">
        <f>S11+S15-S37</f>
        <v>16107.327999999996</v>
      </c>
      <c r="U11" s="14">
        <f>T11+T15-T37</f>
        <v>18630.531999999992</v>
      </c>
      <c r="V11" s="14">
        <f>U11+U15-U37</f>
        <v>21153.735999999997</v>
      </c>
    </row>
    <row r="12" spans="1:22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1">
        <v>1258.2</v>
      </c>
      <c r="L12" s="11">
        <f>K12</f>
        <v>1258.2</v>
      </c>
      <c r="M12" s="11">
        <f>L12</f>
        <v>1258.2</v>
      </c>
      <c r="N12" s="11">
        <f aca="true" t="shared" si="1" ref="N12:P13">M12</f>
        <v>1258.2</v>
      </c>
      <c r="O12" s="11">
        <f t="shared" si="1"/>
        <v>1258.2</v>
      </c>
      <c r="P12" s="11">
        <f t="shared" si="1"/>
        <v>1258.2</v>
      </c>
      <c r="Q12" s="11">
        <f aca="true" t="shared" si="2" ref="Q12:R15">P12</f>
        <v>1258.2</v>
      </c>
      <c r="R12" s="11">
        <f t="shared" si="2"/>
        <v>1258.2</v>
      </c>
      <c r="S12" s="11">
        <f aca="true" t="shared" si="3" ref="S12:T15">R12</f>
        <v>1258.2</v>
      </c>
      <c r="T12" s="11">
        <f t="shared" si="3"/>
        <v>1258.2</v>
      </c>
      <c r="U12" s="11">
        <f>T12</f>
        <v>1258.2</v>
      </c>
      <c r="V12" s="11">
        <f>U12</f>
        <v>1258.2</v>
      </c>
    </row>
    <row r="13" spans="1:22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3">
        <v>27</v>
      </c>
      <c r="L13" s="13">
        <f>K13</f>
        <v>27</v>
      </c>
      <c r="M13" s="13">
        <f>L13</f>
        <v>27</v>
      </c>
      <c r="N13" s="13">
        <f t="shared" si="1"/>
        <v>27</v>
      </c>
      <c r="O13" s="13">
        <f t="shared" si="1"/>
        <v>27</v>
      </c>
      <c r="P13" s="13">
        <f t="shared" si="1"/>
        <v>27</v>
      </c>
      <c r="Q13" s="13">
        <f t="shared" si="2"/>
        <v>27</v>
      </c>
      <c r="R13" s="13">
        <f t="shared" si="2"/>
        <v>27</v>
      </c>
      <c r="S13" s="13">
        <f t="shared" si="3"/>
        <v>27</v>
      </c>
      <c r="T13" s="13">
        <f t="shared" si="3"/>
        <v>27</v>
      </c>
      <c r="U13" s="13">
        <f>T13</f>
        <v>27</v>
      </c>
      <c r="V13" s="13">
        <f>U13</f>
        <v>27</v>
      </c>
    </row>
    <row r="14" spans="1:22" ht="15">
      <c r="A14" s="2" t="s">
        <v>21</v>
      </c>
      <c r="B14" s="3"/>
      <c r="C14" s="3"/>
      <c r="D14" s="3"/>
      <c r="E14" s="3"/>
      <c r="F14" s="3"/>
      <c r="G14" s="3"/>
      <c r="H14" s="3"/>
      <c r="I14" s="3"/>
      <c r="J14" s="4"/>
      <c r="K14" s="12">
        <v>9.65</v>
      </c>
      <c r="L14" s="12">
        <v>9.65</v>
      </c>
      <c r="M14" s="12">
        <v>9.65</v>
      </c>
      <c r="N14" s="12">
        <v>9.65</v>
      </c>
      <c r="O14" s="13">
        <v>10</v>
      </c>
      <c r="P14" s="13">
        <f>O14</f>
        <v>10</v>
      </c>
      <c r="Q14" s="13">
        <f t="shared" si="2"/>
        <v>10</v>
      </c>
      <c r="R14" s="13">
        <f t="shared" si="2"/>
        <v>10</v>
      </c>
      <c r="S14" s="13">
        <f t="shared" si="3"/>
        <v>10</v>
      </c>
      <c r="T14" s="13">
        <f t="shared" si="3"/>
        <v>10</v>
      </c>
      <c r="U14" s="12">
        <v>8.46</v>
      </c>
      <c r="V14" s="12">
        <v>9.21</v>
      </c>
    </row>
    <row r="15" spans="1:22" ht="15">
      <c r="A15" s="2" t="s">
        <v>33</v>
      </c>
      <c r="B15" s="3"/>
      <c r="C15" s="3"/>
      <c r="D15" s="3"/>
      <c r="E15" s="3"/>
      <c r="F15" s="3"/>
      <c r="G15" s="3"/>
      <c r="H15" s="3"/>
      <c r="I15" s="3"/>
      <c r="J15" s="4"/>
      <c r="K15" s="14">
        <v>12142</v>
      </c>
      <c r="L15" s="14">
        <v>12142</v>
      </c>
      <c r="M15" s="14">
        <v>12142</v>
      </c>
      <c r="N15" s="14">
        <v>12142</v>
      </c>
      <c r="O15" s="14">
        <f>O12*O14</f>
        <v>12582</v>
      </c>
      <c r="P15" s="14">
        <f>O15</f>
        <v>12582</v>
      </c>
      <c r="Q15" s="14">
        <f t="shared" si="2"/>
        <v>12582</v>
      </c>
      <c r="R15" s="14">
        <f t="shared" si="2"/>
        <v>12582</v>
      </c>
      <c r="S15" s="14">
        <f t="shared" si="3"/>
        <v>12582</v>
      </c>
      <c r="T15" s="14">
        <f t="shared" si="3"/>
        <v>12582</v>
      </c>
      <c r="U15" s="14">
        <f>U12*U14</f>
        <v>10644.372000000001</v>
      </c>
      <c r="V15" s="14">
        <f>V12*V14</f>
        <v>11588.022</v>
      </c>
    </row>
    <row r="16" spans="1:22" ht="15.75">
      <c r="A16" s="2"/>
      <c r="B16" s="6" t="s">
        <v>2</v>
      </c>
      <c r="C16" s="6"/>
      <c r="D16" s="3"/>
      <c r="E16" s="3"/>
      <c r="F16" s="3"/>
      <c r="G16" s="3"/>
      <c r="H16" s="3"/>
      <c r="I16" s="3"/>
      <c r="J16" s="4"/>
      <c r="K16" s="13"/>
      <c r="L16" s="13"/>
      <c r="M16" s="13"/>
      <c r="N16" s="13"/>
      <c r="O16" s="13"/>
      <c r="P16" s="13"/>
      <c r="Q16" s="13"/>
      <c r="R16" s="13"/>
      <c r="S16" s="5"/>
      <c r="T16" s="5"/>
      <c r="U16" s="5"/>
      <c r="V16" s="5"/>
    </row>
    <row r="17" spans="1:22" ht="15.75">
      <c r="A17" s="7" t="s">
        <v>25</v>
      </c>
      <c r="B17" s="3"/>
      <c r="C17" s="3"/>
      <c r="D17" s="3"/>
      <c r="E17" s="3"/>
      <c r="F17" s="3"/>
      <c r="G17" s="3"/>
      <c r="H17" s="3"/>
      <c r="I17" s="3"/>
      <c r="J17" s="4"/>
      <c r="K17" s="14">
        <f>K12*4.13</f>
        <v>5196.366</v>
      </c>
      <c r="L17" s="14">
        <f aca="true" t="shared" si="4" ref="L17:M20">K17</f>
        <v>5196.366</v>
      </c>
      <c r="M17" s="14">
        <f t="shared" si="4"/>
        <v>5196.366</v>
      </c>
      <c r="N17" s="14">
        <f aca="true" t="shared" si="5" ref="N17:S17">M17</f>
        <v>5196.366</v>
      </c>
      <c r="O17" s="14">
        <f>O12*4.34</f>
        <v>5460.588</v>
      </c>
      <c r="P17" s="14">
        <f t="shared" si="5"/>
        <v>5460.588</v>
      </c>
      <c r="Q17" s="14">
        <f t="shared" si="5"/>
        <v>5460.588</v>
      </c>
      <c r="R17" s="14">
        <f t="shared" si="5"/>
        <v>5460.588</v>
      </c>
      <c r="S17" s="14">
        <f t="shared" si="5"/>
        <v>5460.588</v>
      </c>
      <c r="T17" s="14">
        <f aca="true" t="shared" si="6" ref="T17:T22">S17</f>
        <v>5460.588</v>
      </c>
      <c r="U17" s="14">
        <f>T17</f>
        <v>5460.588</v>
      </c>
      <c r="V17" s="14">
        <v>5586</v>
      </c>
    </row>
    <row r="18" spans="1:22" ht="15.75">
      <c r="A18" s="7" t="s">
        <v>11</v>
      </c>
      <c r="B18" s="3"/>
      <c r="C18" s="3"/>
      <c r="D18" s="3"/>
      <c r="E18" s="3"/>
      <c r="F18" s="3"/>
      <c r="G18" s="3"/>
      <c r="H18" s="3"/>
      <c r="I18" s="3"/>
      <c r="J18" s="4"/>
      <c r="K18" s="14">
        <f>P18</f>
        <v>880.74</v>
      </c>
      <c r="L18" s="14">
        <f t="shared" si="4"/>
        <v>880.74</v>
      </c>
      <c r="M18" s="14">
        <f t="shared" si="4"/>
        <v>880.74</v>
      </c>
      <c r="N18" s="14">
        <f>M18</f>
        <v>880.74</v>
      </c>
      <c r="O18" s="14">
        <f>O12*0.7</f>
        <v>880.74</v>
      </c>
      <c r="P18" s="14">
        <f aca="true" t="shared" si="7" ref="P18:Q22">O18</f>
        <v>880.74</v>
      </c>
      <c r="Q18" s="14">
        <f t="shared" si="7"/>
        <v>880.74</v>
      </c>
      <c r="R18" s="14">
        <f aca="true" t="shared" si="8" ref="R18:S21">Q18</f>
        <v>880.74</v>
      </c>
      <c r="S18" s="14">
        <f t="shared" si="8"/>
        <v>880.74</v>
      </c>
      <c r="T18" s="14">
        <f t="shared" si="6"/>
        <v>880.74</v>
      </c>
      <c r="U18" s="14">
        <f>T18</f>
        <v>880.74</v>
      </c>
      <c r="V18" s="14">
        <v>906</v>
      </c>
    </row>
    <row r="19" spans="1:22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>
        <f>K12*1.54</f>
        <v>1937.6280000000002</v>
      </c>
      <c r="L19" s="14">
        <f t="shared" si="4"/>
        <v>1937.6280000000002</v>
      </c>
      <c r="M19" s="14">
        <f t="shared" si="4"/>
        <v>1937.6280000000002</v>
      </c>
      <c r="N19" s="14">
        <f>M19</f>
        <v>1937.6280000000002</v>
      </c>
      <c r="O19" s="14">
        <f>N19</f>
        <v>1937.6280000000002</v>
      </c>
      <c r="P19" s="14">
        <f t="shared" si="7"/>
        <v>1937.6280000000002</v>
      </c>
      <c r="Q19" s="14">
        <f t="shared" si="7"/>
        <v>1937.6280000000002</v>
      </c>
      <c r="R19" s="14">
        <f t="shared" si="8"/>
        <v>1937.6280000000002</v>
      </c>
      <c r="S19" s="14">
        <f t="shared" si="8"/>
        <v>1937.6280000000002</v>
      </c>
      <c r="T19" s="14">
        <f t="shared" si="6"/>
        <v>1937.6280000000002</v>
      </c>
      <c r="U19" s="14">
        <v>0</v>
      </c>
      <c r="V19" s="14">
        <f>U19</f>
        <v>0</v>
      </c>
    </row>
    <row r="20" spans="1:22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4">
        <f>K12</f>
        <v>1258.2</v>
      </c>
      <c r="L20" s="14">
        <f t="shared" si="4"/>
        <v>1258.2</v>
      </c>
      <c r="M20" s="14">
        <f t="shared" si="4"/>
        <v>1258.2</v>
      </c>
      <c r="N20" s="14">
        <f>M20</f>
        <v>1258.2</v>
      </c>
      <c r="O20" s="14">
        <f>N20</f>
        <v>1258.2</v>
      </c>
      <c r="P20" s="14">
        <f t="shared" si="7"/>
        <v>1258.2</v>
      </c>
      <c r="Q20" s="14">
        <f t="shared" si="7"/>
        <v>1258.2</v>
      </c>
      <c r="R20" s="14">
        <f t="shared" si="8"/>
        <v>1258.2</v>
      </c>
      <c r="S20" s="14">
        <f t="shared" si="8"/>
        <v>1258.2</v>
      </c>
      <c r="T20" s="14">
        <f t="shared" si="6"/>
        <v>1258.2</v>
      </c>
      <c r="U20" s="14">
        <f>T20</f>
        <v>1258.2</v>
      </c>
      <c r="V20" s="14">
        <f>U20</f>
        <v>1258.2</v>
      </c>
    </row>
    <row r="21" spans="1:22" ht="15.75">
      <c r="A21" s="7" t="s">
        <v>24</v>
      </c>
      <c r="B21" s="3"/>
      <c r="C21" s="3"/>
      <c r="D21" s="3"/>
      <c r="E21" s="3"/>
      <c r="F21" s="3"/>
      <c r="G21" s="3"/>
      <c r="H21" s="3"/>
      <c r="I21" s="3"/>
      <c r="J21" s="4"/>
      <c r="K21" s="13"/>
      <c r="L21" s="14"/>
      <c r="M21" s="14"/>
      <c r="N21" s="14"/>
      <c r="O21" s="14">
        <f>O12*0.49</f>
        <v>616.518</v>
      </c>
      <c r="P21" s="14">
        <v>617</v>
      </c>
      <c r="Q21" s="14">
        <f>P21</f>
        <v>617</v>
      </c>
      <c r="R21" s="14">
        <f t="shared" si="8"/>
        <v>617</v>
      </c>
      <c r="S21" s="14" t="s">
        <v>12</v>
      </c>
      <c r="T21" s="14" t="str">
        <f t="shared" si="6"/>
        <v> </v>
      </c>
      <c r="U21" s="14" t="str">
        <f>T21</f>
        <v> </v>
      </c>
      <c r="V21" s="14" t="str">
        <f>U21</f>
        <v> </v>
      </c>
    </row>
    <row r="22" spans="1:22" ht="15.75">
      <c r="A22" s="7" t="s">
        <v>40</v>
      </c>
      <c r="B22" s="3"/>
      <c r="C22" s="3"/>
      <c r="D22" s="3"/>
      <c r="E22" s="3"/>
      <c r="F22" s="3"/>
      <c r="G22" s="3"/>
      <c r="H22" s="3"/>
      <c r="I22" s="3"/>
      <c r="J22" s="4"/>
      <c r="K22" s="14">
        <f>K12*0.15</f>
        <v>188.73</v>
      </c>
      <c r="L22" s="14">
        <f>L12*0.15</f>
        <v>188.73</v>
      </c>
      <c r="M22" s="14">
        <f>M12*0.15</f>
        <v>188.73</v>
      </c>
      <c r="N22" s="14">
        <f>N12*0.15</f>
        <v>188.73</v>
      </c>
      <c r="O22" s="14">
        <f>O12*0.2</f>
        <v>251.64000000000001</v>
      </c>
      <c r="P22" s="14">
        <f t="shared" si="7"/>
        <v>251.64000000000001</v>
      </c>
      <c r="Q22" s="14">
        <f t="shared" si="7"/>
        <v>251.64000000000001</v>
      </c>
      <c r="R22" s="14">
        <f>Q22</f>
        <v>251.64000000000001</v>
      </c>
      <c r="S22" s="14">
        <f>R22</f>
        <v>251.64000000000001</v>
      </c>
      <c r="T22" s="14">
        <f t="shared" si="6"/>
        <v>251.64000000000001</v>
      </c>
      <c r="U22" s="14">
        <f>T22</f>
        <v>251.64000000000001</v>
      </c>
      <c r="V22" s="14">
        <f>U22</f>
        <v>251.64000000000001</v>
      </c>
    </row>
    <row r="23" spans="1:22" ht="15.75">
      <c r="A23" s="7" t="s">
        <v>41</v>
      </c>
      <c r="B23" s="6"/>
      <c r="C23" s="6"/>
      <c r="D23" s="6"/>
      <c r="E23" s="6"/>
      <c r="F23" s="6"/>
      <c r="G23" s="6"/>
      <c r="H23" s="6"/>
      <c r="I23" s="3"/>
      <c r="J23" s="4"/>
      <c r="K23" s="14">
        <f>K33</f>
        <v>270</v>
      </c>
      <c r="L23" s="14">
        <f>L33+L35</f>
        <v>15270</v>
      </c>
      <c r="M23" s="14">
        <f>M33+M36</f>
        <v>510</v>
      </c>
      <c r="N23" s="14">
        <f>N33</f>
        <v>270</v>
      </c>
      <c r="O23" s="14">
        <f>O33</f>
        <v>270</v>
      </c>
      <c r="P23" s="14">
        <v>270</v>
      </c>
      <c r="Q23" s="14">
        <f>Q33</f>
        <v>270</v>
      </c>
      <c r="R23" s="14">
        <f>R27+R33</f>
        <v>956</v>
      </c>
      <c r="S23" s="14">
        <f>S28+S33</f>
        <v>3749</v>
      </c>
      <c r="T23" s="14">
        <f>T33</f>
        <v>270</v>
      </c>
      <c r="U23" s="14">
        <f>U33</f>
        <v>270</v>
      </c>
      <c r="V23" s="14">
        <f>V27+V33</f>
        <v>956</v>
      </c>
    </row>
    <row r="24" spans="1:22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20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19"/>
      <c r="L25" s="20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20"/>
      <c r="L26" s="20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2" t="s">
        <v>34</v>
      </c>
      <c r="B27" s="3"/>
      <c r="C27" s="3"/>
      <c r="D27" s="3"/>
      <c r="E27" s="3"/>
      <c r="F27" s="3"/>
      <c r="G27" s="3"/>
      <c r="H27" s="3"/>
      <c r="I27" s="3"/>
      <c r="J27" s="4"/>
      <c r="K27" s="19"/>
      <c r="L27" s="20"/>
      <c r="M27" s="18"/>
      <c r="N27" s="18"/>
      <c r="O27" s="18"/>
      <c r="P27" s="18"/>
      <c r="Q27" s="18"/>
      <c r="R27" s="18">
        <v>686</v>
      </c>
      <c r="S27" s="18"/>
      <c r="T27" s="18"/>
      <c r="U27" s="18"/>
      <c r="V27" s="18">
        <v>686</v>
      </c>
    </row>
    <row r="28" spans="1:22" ht="15">
      <c r="A28" s="8" t="s">
        <v>6</v>
      </c>
      <c r="B28" s="9"/>
      <c r="C28" s="9"/>
      <c r="D28" s="9"/>
      <c r="E28" s="9"/>
      <c r="F28" s="9"/>
      <c r="G28" s="9"/>
      <c r="H28" s="9"/>
      <c r="I28" s="9"/>
      <c r="J28" s="10"/>
      <c r="K28" s="19"/>
      <c r="L28" s="20"/>
      <c r="M28" s="18"/>
      <c r="N28" s="18"/>
      <c r="O28" s="18"/>
      <c r="P28" s="18"/>
      <c r="Q28" s="18"/>
      <c r="R28" s="18"/>
      <c r="S28" s="18">
        <v>3479</v>
      </c>
      <c r="T28" s="18"/>
      <c r="U28" s="18"/>
      <c r="V28" s="18"/>
    </row>
    <row r="29" spans="1:22" ht="15">
      <c r="A29" s="2" t="s">
        <v>7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20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2" t="s">
        <v>30</v>
      </c>
      <c r="B30" s="3"/>
      <c r="C30" s="3"/>
      <c r="D30" s="3"/>
      <c r="E30" s="3"/>
      <c r="F30" s="3"/>
      <c r="G30" s="3"/>
      <c r="H30" s="3"/>
      <c r="I30" s="3"/>
      <c r="J30" s="4"/>
      <c r="K30" s="19"/>
      <c r="L30" s="20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8" t="s">
        <v>8</v>
      </c>
      <c r="B31" s="9"/>
      <c r="C31" s="9"/>
      <c r="D31" s="9"/>
      <c r="E31" s="9"/>
      <c r="F31" s="9"/>
      <c r="G31" s="9"/>
      <c r="H31" s="9"/>
      <c r="I31" s="9"/>
      <c r="J31" s="10"/>
      <c r="K31" s="19"/>
      <c r="L31" s="20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9"/>
      <c r="L32" s="20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9">
        <v>270</v>
      </c>
      <c r="L33" s="20">
        <f aca="true" t="shared" si="9" ref="L33:Q33">K33</f>
        <v>270</v>
      </c>
      <c r="M33" s="18">
        <f t="shared" si="9"/>
        <v>270</v>
      </c>
      <c r="N33" s="18">
        <f t="shared" si="9"/>
        <v>270</v>
      </c>
      <c r="O33" s="18">
        <f t="shared" si="9"/>
        <v>270</v>
      </c>
      <c r="P33" s="18">
        <f t="shared" si="9"/>
        <v>270</v>
      </c>
      <c r="Q33" s="18">
        <f t="shared" si="9"/>
        <v>270</v>
      </c>
      <c r="R33" s="18">
        <f>Q33</f>
        <v>270</v>
      </c>
      <c r="S33" s="18">
        <f>R33</f>
        <v>270</v>
      </c>
      <c r="T33" s="18">
        <f>S33</f>
        <v>270</v>
      </c>
      <c r="U33" s="18">
        <f>T33</f>
        <v>270</v>
      </c>
      <c r="V33" s="18">
        <f>U33</f>
        <v>270</v>
      </c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20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38</v>
      </c>
      <c r="B35" s="3"/>
      <c r="C35" s="3"/>
      <c r="D35" s="3"/>
      <c r="E35" s="3"/>
      <c r="F35" s="3"/>
      <c r="G35" s="3"/>
      <c r="H35" s="3"/>
      <c r="I35" s="3"/>
      <c r="J35" s="4"/>
      <c r="K35" s="19"/>
      <c r="L35" s="20">
        <v>15000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2" t="s">
        <v>43</v>
      </c>
      <c r="B36" s="3"/>
      <c r="C36" s="3"/>
      <c r="D36" s="3"/>
      <c r="E36" s="3"/>
      <c r="F36" s="3"/>
      <c r="G36" s="3"/>
      <c r="H36" s="3"/>
      <c r="I36" s="3"/>
      <c r="J36" s="4"/>
      <c r="K36" s="20"/>
      <c r="L36" s="20"/>
      <c r="M36" s="18">
        <v>240</v>
      </c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8" t="s">
        <v>9</v>
      </c>
      <c r="B37" s="9"/>
      <c r="C37" s="9"/>
      <c r="D37" s="9"/>
      <c r="E37" s="9"/>
      <c r="F37" s="9"/>
      <c r="G37" s="9"/>
      <c r="H37" s="9"/>
      <c r="I37" s="9"/>
      <c r="J37" s="10"/>
      <c r="K37" s="14">
        <f>K17+K18+K19+K20+K22+K23</f>
        <v>9731.664</v>
      </c>
      <c r="L37" s="14">
        <f>L17+L18+L19+L20+L22+L23</f>
        <v>24731.664</v>
      </c>
      <c r="M37" s="14">
        <f>M17+M18+M19+M20+M22+M23</f>
        <v>9971.664</v>
      </c>
      <c r="N37" s="14">
        <f>K37</f>
        <v>9731.664</v>
      </c>
      <c r="O37" s="14">
        <f>O17+O18+O19+O20+O21+O22+O23</f>
        <v>10675.314</v>
      </c>
      <c r="P37" s="14">
        <f>O37</f>
        <v>10675.314</v>
      </c>
      <c r="Q37" s="14">
        <f>Q17+Q18+Q19+Q20+Q21+Q22+Q23</f>
        <v>10675.796</v>
      </c>
      <c r="R37" s="14">
        <f>R17+R18+R19+R20+R21+R22+R23</f>
        <v>11361.796</v>
      </c>
      <c r="S37" s="14">
        <f>S17+S18+S19+S20+S22+S23</f>
        <v>13537.796</v>
      </c>
      <c r="T37" s="14">
        <f>T17+T18+T19+T20+T22+T23</f>
        <v>10058.796</v>
      </c>
      <c r="U37" s="14">
        <f>U17+U18+U20+U22+U23</f>
        <v>8121.168</v>
      </c>
      <c r="V37" s="14">
        <f>V17+V18+V20+V22+V23</f>
        <v>8957.84</v>
      </c>
    </row>
    <row r="39" spans="21:22" ht="12.75">
      <c r="U39" s="21"/>
      <c r="V39" s="17">
        <f>V11+V15-V37</f>
        <v>23783.917999999998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2014-02-10T10:17:51Z</cp:lastPrinted>
  <dcterms:created xsi:type="dcterms:W3CDTF">2012-04-11T04:13:08Z</dcterms:created>
  <dcterms:modified xsi:type="dcterms:W3CDTF">2020-01-14T12:10:28Z</dcterms:modified>
  <cp:category/>
  <cp:version/>
  <cp:contentType/>
  <cp:contentStatus/>
</cp:coreProperties>
</file>