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<sst xmlns="http://schemas.openxmlformats.org/spreadsheetml/2006/main" count="47" uniqueCount="44">
  <si>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</si>
  <si>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</si>
  <si>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</si>
  <si>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</si>
  <si>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</si>
  <si>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</si>
  <si>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</si>
  <si>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</si>
  <si>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</si>
  <si>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</si>
  <si>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</si>
  <si>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</si>
  <si>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</si>
  <si>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</si>
  <si>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</si>
  <si>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</si>
  <si>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</si>
  <si>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</si>
  <si>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</si>
  <si>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</si>
  <si>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</si>
  <si>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</si>
  <si>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</si>
  <si>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</si>
  <si>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</si>
  <si>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</si>
  <si>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</si>
  <si>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</si>
  <si>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</si>
  <si>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</si>
  <si>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</si>
  <si>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</si>
  <si>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</si>
  <si>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</si>
  <si>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</si>
  <si>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</si>
  <si>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</si>
  <si>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</si>
  <si>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</si>
  <si>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6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</si>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</sst>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J2">
      <selection activeCell="V39" sqref="V39"/>
    </sheetView>
  </sheetViews>
  <sheetFormatPr defaultColWidth="9.00390625" defaultRowHeight="12.75"/>
  <cols>
    <col min="10" max="10" width="18.00390625" style="0" customWidth="1"/>
    <col min="22" max="22" width="8.8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42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35665</v>
      </c>
      <c r="L10" s="14">
        <f aca="true" t="shared" si="0" ref="L10:Q10">K10+K14-K36</f>
        <v>37423.854</v>
      </c>
      <c r="M10" s="14">
        <f t="shared" si="0"/>
        <v>39182.708</v>
      </c>
      <c r="N10" s="14">
        <f t="shared" si="0"/>
        <v>40761.562</v>
      </c>
      <c r="O10" s="14">
        <f t="shared" si="0"/>
        <v>42520.416</v>
      </c>
      <c r="P10" s="14">
        <f t="shared" si="0"/>
        <v>44849.178</v>
      </c>
      <c r="Q10" s="14">
        <f t="shared" si="0"/>
        <v>47177.94</v>
      </c>
      <c r="R10" s="14">
        <f>Q10+Q14-Q36</f>
        <v>42872.228</v>
      </c>
      <c r="S10" s="14">
        <f>R10+R14-R36</f>
        <v>44719.516</v>
      </c>
      <c r="T10" s="14">
        <f>S10+S14-S36</f>
        <v>47048.278000000006</v>
      </c>
      <c r="U10" s="14">
        <f>T10+T14-T36</f>
        <v>49377.04000000001</v>
      </c>
      <c r="V10" s="14">
        <f>U10+U14-U36</f>
        <v>51705.80200000001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982.6</v>
      </c>
      <c r="L11" s="11">
        <f>K11</f>
        <v>982.6</v>
      </c>
      <c r="M11" s="11">
        <f>L11</f>
        <v>982.6</v>
      </c>
      <c r="N11" s="11">
        <f aca="true" t="shared" si="1" ref="N11:P12">M11</f>
        <v>982.6</v>
      </c>
      <c r="O11" s="11">
        <f t="shared" si="1"/>
        <v>982.6</v>
      </c>
      <c r="P11" s="11">
        <f t="shared" si="1"/>
        <v>982.6</v>
      </c>
      <c r="Q11" s="11">
        <f aca="true" t="shared" si="2" ref="Q11:R14">P11</f>
        <v>982.6</v>
      </c>
      <c r="R11" s="11">
        <f t="shared" si="2"/>
        <v>982.6</v>
      </c>
      <c r="S11" s="11">
        <f aca="true" t="shared" si="3" ref="S11:T14">R11</f>
        <v>982.6</v>
      </c>
      <c r="T11" s="11">
        <f t="shared" si="3"/>
        <v>982.6</v>
      </c>
      <c r="U11" s="11">
        <f aca="true" t="shared" si="4" ref="U11:V14">T11</f>
        <v>982.6</v>
      </c>
      <c r="V11" s="11">
        <f t="shared" si="4"/>
        <v>982.6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24</v>
      </c>
      <c r="L12" s="13">
        <f>K12</f>
        <v>24</v>
      </c>
      <c r="M12" s="13">
        <f>L12</f>
        <v>24</v>
      </c>
      <c r="N12" s="13">
        <f t="shared" si="1"/>
        <v>24</v>
      </c>
      <c r="O12" s="13">
        <f t="shared" si="1"/>
        <v>24</v>
      </c>
      <c r="P12" s="13">
        <f t="shared" si="1"/>
        <v>24</v>
      </c>
      <c r="Q12" s="13">
        <f t="shared" si="2"/>
        <v>24</v>
      </c>
      <c r="R12" s="13">
        <f t="shared" si="2"/>
        <v>24</v>
      </c>
      <c r="S12" s="13">
        <f t="shared" si="3"/>
        <v>24</v>
      </c>
      <c r="T12" s="13">
        <f t="shared" si="3"/>
        <v>24</v>
      </c>
      <c r="U12" s="13">
        <f t="shared" si="4"/>
        <v>24</v>
      </c>
      <c r="V12" s="13">
        <f t="shared" si="4"/>
        <v>24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1">
        <v>10.5</v>
      </c>
      <c r="P13" s="11">
        <f>O13</f>
        <v>10.5</v>
      </c>
      <c r="Q13" s="11">
        <f t="shared" si="2"/>
        <v>10.5</v>
      </c>
      <c r="R13" s="11">
        <f t="shared" si="2"/>
        <v>10.5</v>
      </c>
      <c r="S13" s="11">
        <f t="shared" si="3"/>
        <v>10.5</v>
      </c>
      <c r="T13" s="11">
        <f t="shared" si="3"/>
        <v>10.5</v>
      </c>
      <c r="U13" s="12">
        <v>8.96</v>
      </c>
      <c r="V13" s="12">
        <f t="shared" si="4"/>
        <v>8.96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9826</v>
      </c>
      <c r="L14" s="14">
        <v>9826</v>
      </c>
      <c r="M14" s="14">
        <v>9826</v>
      </c>
      <c r="N14" s="14">
        <v>9826</v>
      </c>
      <c r="O14" s="14">
        <f>O11*O13</f>
        <v>10317.300000000001</v>
      </c>
      <c r="P14" s="14">
        <f>O14</f>
        <v>10317.300000000001</v>
      </c>
      <c r="Q14" s="14">
        <f t="shared" si="2"/>
        <v>10317.300000000001</v>
      </c>
      <c r="R14" s="14">
        <f t="shared" si="2"/>
        <v>10317.300000000001</v>
      </c>
      <c r="S14" s="14">
        <f t="shared" si="3"/>
        <v>10317.300000000001</v>
      </c>
      <c r="T14" s="14">
        <f t="shared" si="3"/>
        <v>10317.300000000001</v>
      </c>
      <c r="U14" s="14">
        <f>U11*U13</f>
        <v>8804.096000000001</v>
      </c>
      <c r="V14" s="14">
        <f t="shared" si="4"/>
        <v>8804.096000000001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4058.138</v>
      </c>
      <c r="L16" s="14">
        <f aca="true" t="shared" si="5" ref="L16:M20">K16</f>
        <v>4058.138</v>
      </c>
      <c r="M16" s="14">
        <f t="shared" si="5"/>
        <v>4058.138</v>
      </c>
      <c r="N16" s="14">
        <f aca="true" t="shared" si="6" ref="N16:S16">M16</f>
        <v>4058.138</v>
      </c>
      <c r="O16" s="14">
        <f>O11*4.34</f>
        <v>4264.484</v>
      </c>
      <c r="P16" s="14">
        <f t="shared" si="6"/>
        <v>4264.484</v>
      </c>
      <c r="Q16" s="14">
        <f t="shared" si="6"/>
        <v>4264.484</v>
      </c>
      <c r="R16" s="14">
        <f t="shared" si="6"/>
        <v>4264.484</v>
      </c>
      <c r="S16" s="14">
        <f t="shared" si="6"/>
        <v>4264.484</v>
      </c>
      <c r="T16" s="14">
        <f aca="true" t="shared" si="7" ref="T16:T22">S16</f>
        <v>4264.484</v>
      </c>
      <c r="U16" s="14">
        <f>T16</f>
        <v>4264.484</v>
      </c>
      <c r="V16" s="14">
        <v>4363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687.8199999999999</v>
      </c>
      <c r="L17" s="14">
        <f t="shared" si="5"/>
        <v>687.8199999999999</v>
      </c>
      <c r="M17" s="14">
        <f t="shared" si="5"/>
        <v>687.8199999999999</v>
      </c>
      <c r="N17" s="14">
        <f>M17</f>
        <v>687.8199999999999</v>
      </c>
      <c r="O17" s="14">
        <f>O11*0.7</f>
        <v>687.8199999999999</v>
      </c>
      <c r="P17" s="14">
        <f aca="true" t="shared" si="8" ref="P17:Q21">O17</f>
        <v>687.8199999999999</v>
      </c>
      <c r="Q17" s="14">
        <f t="shared" si="8"/>
        <v>687.8199999999999</v>
      </c>
      <c r="R17" s="14">
        <f aca="true" t="shared" si="9" ref="R17:S20">Q17</f>
        <v>687.8199999999999</v>
      </c>
      <c r="S17" s="14">
        <f t="shared" si="9"/>
        <v>687.8199999999999</v>
      </c>
      <c r="T17" s="14">
        <f t="shared" si="7"/>
        <v>687.8199999999999</v>
      </c>
      <c r="U17" s="14">
        <f>T17</f>
        <v>687.8199999999999</v>
      </c>
      <c r="V17" s="14">
        <v>707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1857.114</v>
      </c>
      <c r="L18" s="14">
        <f t="shared" si="5"/>
        <v>1857.114</v>
      </c>
      <c r="M18" s="14">
        <f t="shared" si="5"/>
        <v>1857.114</v>
      </c>
      <c r="N18" s="14">
        <f>M18</f>
        <v>1857.114</v>
      </c>
      <c r="O18" s="14">
        <f>N18</f>
        <v>1857.114</v>
      </c>
      <c r="P18" s="14">
        <f t="shared" si="8"/>
        <v>1857.114</v>
      </c>
      <c r="Q18" s="14">
        <f t="shared" si="8"/>
        <v>1857.114</v>
      </c>
      <c r="R18" s="14">
        <f t="shared" si="9"/>
        <v>1857.114</v>
      </c>
      <c r="S18" s="14">
        <f t="shared" si="9"/>
        <v>1857.114</v>
      </c>
      <c r="T18" s="14">
        <f t="shared" si="7"/>
        <v>1857.114</v>
      </c>
      <c r="U18" s="14">
        <f>U11*0.35</f>
        <v>343.90999999999997</v>
      </c>
      <c r="V18" s="14">
        <v>757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982.6</v>
      </c>
      <c r="L19" s="14">
        <f t="shared" si="5"/>
        <v>982.6</v>
      </c>
      <c r="M19" s="14">
        <f t="shared" si="5"/>
        <v>982.6</v>
      </c>
      <c r="N19" s="14">
        <f>M19</f>
        <v>982.6</v>
      </c>
      <c r="O19" s="14">
        <f>N19</f>
        <v>982.6</v>
      </c>
      <c r="P19" s="14">
        <f t="shared" si="8"/>
        <v>982.6</v>
      </c>
      <c r="Q19" s="14">
        <f t="shared" si="8"/>
        <v>982.6</v>
      </c>
      <c r="R19" s="14">
        <f t="shared" si="9"/>
        <v>982.6</v>
      </c>
      <c r="S19" s="14">
        <f t="shared" si="9"/>
        <v>982.6</v>
      </c>
      <c r="T19" s="14">
        <f t="shared" si="7"/>
        <v>982.6</v>
      </c>
      <c r="U19" s="14">
        <f aca="true" t="shared" si="10" ref="U19:V22">T19</f>
        <v>982.6</v>
      </c>
      <c r="V19" s="14">
        <f t="shared" si="10"/>
        <v>982.6</v>
      </c>
    </row>
    <row r="20" spans="1:23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4">
        <f>K11*0.34</f>
        <v>334.08400000000006</v>
      </c>
      <c r="L20" s="14">
        <f>K20</f>
        <v>334.08400000000006</v>
      </c>
      <c r="M20" s="14">
        <f t="shared" si="5"/>
        <v>334.08400000000006</v>
      </c>
      <c r="N20" s="14">
        <f>M20</f>
        <v>334.08400000000006</v>
      </c>
      <c r="O20" s="14"/>
      <c r="P20" s="14"/>
      <c r="Q20" s="14">
        <f>Q11*0.49</f>
        <v>481.474</v>
      </c>
      <c r="R20" s="14">
        <f t="shared" si="9"/>
        <v>481.474</v>
      </c>
      <c r="S20" s="14" t="s">
        <v>17</v>
      </c>
      <c r="T20" s="14" t="str">
        <f t="shared" si="7"/>
        <v> </v>
      </c>
      <c r="U20" s="14" t="str">
        <f t="shared" si="10"/>
        <v> </v>
      </c>
      <c r="V20" s="14" t="str">
        <f t="shared" si="10"/>
        <v> </v>
      </c>
      <c r="W20" s="15"/>
    </row>
    <row r="21" spans="1:23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147.39</v>
      </c>
      <c r="L21" s="14">
        <f>L11*0.15</f>
        <v>147.39</v>
      </c>
      <c r="M21" s="14">
        <f>M11*0.15</f>
        <v>147.39</v>
      </c>
      <c r="N21" s="14">
        <f>N11*0.15</f>
        <v>147.39</v>
      </c>
      <c r="O21" s="14">
        <f>O11*0.2</f>
        <v>196.52</v>
      </c>
      <c r="P21" s="14">
        <f t="shared" si="8"/>
        <v>196.52</v>
      </c>
      <c r="Q21" s="14">
        <f>P21</f>
        <v>196.52</v>
      </c>
      <c r="R21" s="14">
        <f>Q21</f>
        <v>196.52</v>
      </c>
      <c r="S21" s="14">
        <f>R21</f>
        <v>196.52</v>
      </c>
      <c r="T21" s="14">
        <f t="shared" si="7"/>
        <v>196.52</v>
      </c>
      <c r="U21" s="14">
        <f t="shared" si="10"/>
        <v>196.52</v>
      </c>
      <c r="V21" s="14">
        <f t="shared" si="10"/>
        <v>196.52</v>
      </c>
      <c r="W21" s="15"/>
    </row>
    <row r="22" spans="1:23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7"/>
      <c r="L22" s="17"/>
      <c r="M22" s="14">
        <f>M35</f>
        <v>180</v>
      </c>
      <c r="N22" s="14"/>
      <c r="O22" s="14"/>
      <c r="P22" s="14"/>
      <c r="Q22" s="14">
        <f>Q27</f>
        <v>6153</v>
      </c>
      <c r="R22" s="14" t="s">
        <v>17</v>
      </c>
      <c r="S22" s="14" t="str">
        <f>R22</f>
        <v> </v>
      </c>
      <c r="T22" s="14" t="str">
        <f t="shared" si="7"/>
        <v> </v>
      </c>
      <c r="U22" s="14" t="str">
        <f t="shared" si="10"/>
        <v> </v>
      </c>
      <c r="V22" s="14">
        <f>V23</f>
        <v>686</v>
      </c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>
        <v>686</v>
      </c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7"/>
      <c r="M27" s="18"/>
      <c r="N27" s="18"/>
      <c r="O27" s="18"/>
      <c r="P27" s="18"/>
      <c r="Q27" s="18">
        <v>6153</v>
      </c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8">
        <v>180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8067.146000000001</v>
      </c>
      <c r="L36" s="14">
        <f>K36</f>
        <v>8067.146000000001</v>
      </c>
      <c r="M36" s="14">
        <f>M16+M17+M18+M19+M20+M21+M22</f>
        <v>8247.146</v>
      </c>
      <c r="N36" s="14">
        <f>N16+N17+N18+N19+N20+N21</f>
        <v>8067.146000000001</v>
      </c>
      <c r="O36" s="14">
        <f>O16+O17+O18+O19+O21</f>
        <v>7988.5380000000005</v>
      </c>
      <c r="P36" s="14">
        <f>O36</f>
        <v>7988.5380000000005</v>
      </c>
      <c r="Q36" s="14">
        <f>Q16+Q17+Q18+Q19+Q20+Q21+Q22</f>
        <v>14623.012</v>
      </c>
      <c r="R36" s="14">
        <f>R16+R17+R18+R19+R20+R21</f>
        <v>8470.012</v>
      </c>
      <c r="S36" s="14">
        <f>S16+S17+S18+S19+S21</f>
        <v>7988.5380000000005</v>
      </c>
      <c r="T36" s="14">
        <f>S36</f>
        <v>7988.5380000000005</v>
      </c>
      <c r="U36" s="14">
        <f>U16+U17+U18+U19+U21</f>
        <v>6475.334000000001</v>
      </c>
      <c r="V36" s="14">
        <f>V16+V17+V18+V19+V21+V22</f>
        <v>7692.120000000001</v>
      </c>
    </row>
    <row r="38" spans="21:22" ht="12.75">
      <c r="U38" s="20"/>
      <c r="V38" s="16">
        <f>V10+V14-V36</f>
        <v>52817.77800000001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2017-10-27T08:06:27Z</cp:lastPrinted>
  <dcterms:created xsi:type="dcterms:W3CDTF">2012-04-11T04:13:08Z</dcterms:created>
  <dcterms:modified xsi:type="dcterms:W3CDTF">2020-01-14T12:06:49Z</dcterms:modified>
  <cp:category/>
  <cp:version/>
  <cp:contentType/>
  <cp:contentStatus/>
</cp:coreProperties>
</file>