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<sst xmlns="http://schemas.openxmlformats.org/spreadsheetml/2006/main" count="43" uniqueCount="43">
  <si>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</si>
  <si>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</si>
  <si>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</si>
  <si>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</si>
  <si>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</si>
  <si>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</si>
  <si>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</si>
  <si>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</si>
  <si>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</si>
  <si>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</si>
  <si>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</si>
  <si>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</si>
  <si>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</si>
  <si>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</si>
  <si>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</si>
  <si>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</si>
  <si>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>июнь</t>
  </si>
  <si>
    <t>май</t>
  </si>
  <si>
    <t>апрель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</si>
  <si>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</si>
  <si>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</si>
  <si>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</si>
  <si>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е. Текущий ремонт подъездов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</si>
  <si>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</si>
  <si>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</si>
  <si>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</si>
  <si>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</si>
  <si>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</si>
  <si>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</si>
  <si>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</si>
  <si>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</si>
  <si>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</si>
  <si>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</si>
  <si>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</si>
  <si>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</si>
  <si>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</si>
  <si>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</si>
  <si>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</si>
  <si>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5 пос. Классон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</si>
  <si>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</si>
  <si>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</si>
  <si>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</si>
  <si>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к. Прочие работы  (реестр)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</si>
</sst>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3" xfId="0" applyNumberFormat="1" applyBorder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3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zoomScalePageLayoutView="0" workbookViewId="0" topLeftCell="G1">
      <selection activeCell="V38" sqref="V38"/>
    </sheetView>
  </sheetViews>
  <sheetFormatPr defaultColWidth="9.00390625" defaultRowHeight="12.75"/>
  <cols>
    <col min="10" max="10" width="8.125" style="0" customWidth="1"/>
    <col min="22" max="22" width="8.125" style="0" customWidth="1"/>
    <col min="33" max="33" width="18.25390625" style="0" customWidth="1"/>
  </cols>
  <sheetData>
    <row r="1" spans="1:32" ht="15">
      <c r="A1" s="1"/>
      <c r="B1" s="1" t="s">
        <v>9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E4" s="14" t="s">
        <v>41</v>
      </c>
    </row>
    <row r="7" spans="11:22" ht="12.75">
      <c r="K7" t="s">
        <v>24</v>
      </c>
      <c r="L7" t="s">
        <v>25</v>
      </c>
      <c r="M7" t="s">
        <v>26</v>
      </c>
      <c r="N7" t="s">
        <v>18</v>
      </c>
      <c r="O7" t="s">
        <v>17</v>
      </c>
      <c r="P7" t="s">
        <v>16</v>
      </c>
      <c r="Q7" t="s">
        <v>10</v>
      </c>
      <c r="R7" t="s">
        <v>11</v>
      </c>
      <c r="S7" t="s">
        <v>12</v>
      </c>
      <c r="T7" t="s">
        <v>27</v>
      </c>
      <c r="U7" t="s">
        <v>14</v>
      </c>
      <c r="V7" t="s">
        <v>15</v>
      </c>
    </row>
    <row r="8" spans="1:22" ht="15">
      <c r="A8" s="2" t="s">
        <v>29</v>
      </c>
      <c r="B8" s="3"/>
      <c r="C8" s="3"/>
      <c r="D8" s="3"/>
      <c r="E8" s="3"/>
      <c r="F8" s="3"/>
      <c r="G8" s="3"/>
      <c r="H8" s="3"/>
      <c r="I8" s="3"/>
      <c r="J8" s="4"/>
      <c r="K8" s="11"/>
      <c r="L8" s="5"/>
      <c r="M8" s="11"/>
      <c r="N8" s="11"/>
      <c r="O8" s="11"/>
      <c r="P8" s="11"/>
      <c r="Q8" s="11"/>
      <c r="R8" s="11"/>
      <c r="S8" s="11"/>
      <c r="T8" s="13"/>
      <c r="U8" s="13"/>
      <c r="V8" s="13"/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3">
        <v>14264</v>
      </c>
      <c r="L9" s="13">
        <f aca="true" t="shared" si="0" ref="L9:Q9">K9+K13-K35</f>
        <v>14829.785</v>
      </c>
      <c r="M9" s="13">
        <f t="shared" si="0"/>
        <v>15395.57</v>
      </c>
      <c r="N9" s="13">
        <f t="shared" si="0"/>
        <v>15881.355</v>
      </c>
      <c r="O9" s="13">
        <f t="shared" si="0"/>
        <v>16447.14</v>
      </c>
      <c r="P9" s="13">
        <f t="shared" si="0"/>
        <v>17092.574</v>
      </c>
      <c r="Q9" s="13">
        <f t="shared" si="0"/>
        <v>17738.008</v>
      </c>
      <c r="R9" s="13">
        <f>Q9+Q13-Q35</f>
        <v>18383.442000000003</v>
      </c>
      <c r="S9" s="13">
        <f>R9+R13-R35</f>
        <v>19028.876000000004</v>
      </c>
      <c r="T9" s="13">
        <f>S9+S13-S35</f>
        <v>19674.310000000005</v>
      </c>
      <c r="U9" s="13">
        <f>T9+T13-T35</f>
        <v>20319.744000000006</v>
      </c>
      <c r="V9" s="13">
        <f>U9+U13-U35</f>
        <v>20965.212000000007</v>
      </c>
    </row>
    <row r="10" spans="1:22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1">
        <v>377.9</v>
      </c>
      <c r="L10" s="11">
        <f>K10</f>
        <v>377.9</v>
      </c>
      <c r="M10" s="11">
        <f>L10</f>
        <v>377.9</v>
      </c>
      <c r="N10" s="11">
        <f aca="true" t="shared" si="1" ref="N10:P11">M10</f>
        <v>377.9</v>
      </c>
      <c r="O10" s="11">
        <f t="shared" si="1"/>
        <v>377.9</v>
      </c>
      <c r="P10" s="11">
        <f t="shared" si="1"/>
        <v>377.9</v>
      </c>
      <c r="Q10" s="11">
        <f aca="true" t="shared" si="2" ref="Q10:R13">P10</f>
        <v>377.9</v>
      </c>
      <c r="R10" s="11">
        <f t="shared" si="2"/>
        <v>377.9</v>
      </c>
      <c r="S10" s="11">
        <f aca="true" t="shared" si="3" ref="S10:T13">R10</f>
        <v>377.9</v>
      </c>
      <c r="T10" s="11">
        <f t="shared" si="3"/>
        <v>377.9</v>
      </c>
      <c r="U10" s="11">
        <f>T10</f>
        <v>377.9</v>
      </c>
      <c r="V10" s="11">
        <f>U10</f>
        <v>377.9</v>
      </c>
    </row>
    <row r="11" spans="1:22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2">
        <v>8</v>
      </c>
      <c r="L11" s="13">
        <f>K11</f>
        <v>8</v>
      </c>
      <c r="M11" s="13">
        <f>L11</f>
        <v>8</v>
      </c>
      <c r="N11" s="13">
        <f t="shared" si="1"/>
        <v>8</v>
      </c>
      <c r="O11" s="13">
        <f t="shared" si="1"/>
        <v>8</v>
      </c>
      <c r="P11" s="13">
        <f t="shared" si="1"/>
        <v>8</v>
      </c>
      <c r="Q11" s="13">
        <f t="shared" si="2"/>
        <v>8</v>
      </c>
      <c r="R11" s="13">
        <f t="shared" si="2"/>
        <v>8</v>
      </c>
      <c r="S11" s="13">
        <f t="shared" si="3"/>
        <v>8</v>
      </c>
      <c r="T11" s="13">
        <f t="shared" si="3"/>
        <v>8</v>
      </c>
      <c r="U11" s="13">
        <f>T11</f>
        <v>8</v>
      </c>
      <c r="V11" s="13">
        <f>U11</f>
        <v>8</v>
      </c>
    </row>
    <row r="12" spans="1:22" ht="15">
      <c r="A12" s="2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2">
        <v>9.23</v>
      </c>
      <c r="L12" s="12">
        <v>9.23</v>
      </c>
      <c r="M12" s="12">
        <v>9.23</v>
      </c>
      <c r="N12" s="12">
        <v>9.23</v>
      </c>
      <c r="O12" s="12">
        <v>9.7</v>
      </c>
      <c r="P12" s="12">
        <f>O12</f>
        <v>9.7</v>
      </c>
      <c r="Q12" s="12">
        <f t="shared" si="2"/>
        <v>9.7</v>
      </c>
      <c r="R12" s="12">
        <f t="shared" si="2"/>
        <v>9.7</v>
      </c>
      <c r="S12" s="12">
        <f t="shared" si="3"/>
        <v>9.7</v>
      </c>
      <c r="T12" s="12">
        <f t="shared" si="3"/>
        <v>9.7</v>
      </c>
      <c r="U12" s="19">
        <v>8.16</v>
      </c>
      <c r="V12" s="19">
        <v>8.83</v>
      </c>
    </row>
    <row r="13" spans="1:22" ht="15">
      <c r="A13" s="2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3">
        <v>3488</v>
      </c>
      <c r="L13" s="13">
        <v>3488</v>
      </c>
      <c r="M13" s="13">
        <v>3488</v>
      </c>
      <c r="N13" s="13">
        <v>3488</v>
      </c>
      <c r="O13" s="13">
        <f>O10*O12</f>
        <v>3665.6299999999997</v>
      </c>
      <c r="P13" s="13">
        <f>O13</f>
        <v>3665.6299999999997</v>
      </c>
      <c r="Q13" s="13">
        <f t="shared" si="2"/>
        <v>3665.6299999999997</v>
      </c>
      <c r="R13" s="13">
        <f t="shared" si="2"/>
        <v>3665.6299999999997</v>
      </c>
      <c r="S13" s="13">
        <f t="shared" si="3"/>
        <v>3665.6299999999997</v>
      </c>
      <c r="T13" s="13">
        <f t="shared" si="3"/>
        <v>3665.6299999999997</v>
      </c>
      <c r="U13" s="13">
        <f>U10*U12</f>
        <v>3083.6639999999998</v>
      </c>
      <c r="V13" s="13">
        <f>V10*V12</f>
        <v>3336.857</v>
      </c>
    </row>
    <row r="14" spans="1:22" ht="15.75">
      <c r="A14" s="2"/>
      <c r="B14" s="6" t="s">
        <v>2</v>
      </c>
      <c r="C14" s="6"/>
      <c r="D14" s="3"/>
      <c r="E14" s="3"/>
      <c r="F14" s="3"/>
      <c r="G14" s="3"/>
      <c r="H14" s="3"/>
      <c r="I14" s="3"/>
      <c r="J14" s="4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5.75">
      <c r="A15" s="7" t="s">
        <v>23</v>
      </c>
      <c r="B15" s="3"/>
      <c r="C15" s="3"/>
      <c r="D15" s="3"/>
      <c r="E15" s="3"/>
      <c r="F15" s="3"/>
      <c r="G15" s="3"/>
      <c r="H15" s="3"/>
      <c r="I15" s="3"/>
      <c r="J15" s="4"/>
      <c r="K15" s="13">
        <v>1561</v>
      </c>
      <c r="L15" s="13">
        <f aca="true" t="shared" si="4" ref="L15:M18">K15</f>
        <v>1561</v>
      </c>
      <c r="M15" s="13">
        <f t="shared" si="4"/>
        <v>1561</v>
      </c>
      <c r="N15" s="13">
        <f aca="true" t="shared" si="5" ref="N15:S15">M15</f>
        <v>1561</v>
      </c>
      <c r="O15" s="13">
        <f>O10*4.34</f>
        <v>1640.0859999999998</v>
      </c>
      <c r="P15" s="13">
        <f t="shared" si="5"/>
        <v>1640.0859999999998</v>
      </c>
      <c r="Q15" s="13">
        <f t="shared" si="5"/>
        <v>1640.0859999999998</v>
      </c>
      <c r="R15" s="13">
        <f t="shared" si="5"/>
        <v>1640.0859999999998</v>
      </c>
      <c r="S15" s="13">
        <f t="shared" si="5"/>
        <v>1640.0859999999998</v>
      </c>
      <c r="T15" s="13">
        <f aca="true" t="shared" si="6" ref="T15:V18">S15</f>
        <v>1640.0859999999998</v>
      </c>
      <c r="U15" s="13">
        <f>T15</f>
        <v>1640.0859999999998</v>
      </c>
      <c r="V15" s="13">
        <v>1678</v>
      </c>
    </row>
    <row r="16" spans="1:22" ht="15.75">
      <c r="A16" s="7" t="s">
        <v>13</v>
      </c>
      <c r="B16" s="3"/>
      <c r="C16" s="3"/>
      <c r="D16" s="3"/>
      <c r="E16" s="3"/>
      <c r="F16" s="3"/>
      <c r="G16" s="3"/>
      <c r="H16" s="3"/>
      <c r="I16" s="3"/>
      <c r="J16" s="4"/>
      <c r="K16" s="13">
        <f>P16</f>
        <v>264.53</v>
      </c>
      <c r="L16" s="13">
        <f t="shared" si="4"/>
        <v>264.53</v>
      </c>
      <c r="M16" s="13">
        <f t="shared" si="4"/>
        <v>264.53</v>
      </c>
      <c r="N16" s="13">
        <f>M16</f>
        <v>264.53</v>
      </c>
      <c r="O16" s="13">
        <f>O10*0.7</f>
        <v>264.53</v>
      </c>
      <c r="P16" s="13">
        <f aca="true" t="shared" si="7" ref="P16:Q18">O16</f>
        <v>264.53</v>
      </c>
      <c r="Q16" s="13">
        <f t="shared" si="7"/>
        <v>264.53</v>
      </c>
      <c r="R16" s="13">
        <f aca="true" t="shared" si="8" ref="R16:S18">Q16</f>
        <v>264.53</v>
      </c>
      <c r="S16" s="13">
        <f t="shared" si="8"/>
        <v>264.53</v>
      </c>
      <c r="T16" s="13">
        <f t="shared" si="6"/>
        <v>264.53</v>
      </c>
      <c r="U16" s="13">
        <f>T16</f>
        <v>264.53</v>
      </c>
      <c r="V16" s="13">
        <v>272</v>
      </c>
    </row>
    <row r="17" spans="1:22" ht="15.75">
      <c r="A17" s="7" t="s">
        <v>19</v>
      </c>
      <c r="B17" s="3"/>
      <c r="C17" s="3"/>
      <c r="D17" s="3"/>
      <c r="E17" s="3"/>
      <c r="F17" s="3"/>
      <c r="G17" s="3"/>
      <c r="H17" s="3"/>
      <c r="I17" s="3"/>
      <c r="J17" s="4"/>
      <c r="K17" s="13">
        <v>582</v>
      </c>
      <c r="L17" s="13">
        <f t="shared" si="4"/>
        <v>582</v>
      </c>
      <c r="M17" s="13">
        <f t="shared" si="4"/>
        <v>582</v>
      </c>
      <c r="N17" s="13">
        <f>M17</f>
        <v>582</v>
      </c>
      <c r="O17" s="13">
        <f>N17</f>
        <v>582</v>
      </c>
      <c r="P17" s="13">
        <f t="shared" si="7"/>
        <v>582</v>
      </c>
      <c r="Q17" s="13">
        <f t="shared" si="7"/>
        <v>582</v>
      </c>
      <c r="R17" s="13">
        <f t="shared" si="8"/>
        <v>582</v>
      </c>
      <c r="S17" s="13">
        <f t="shared" si="8"/>
        <v>582</v>
      </c>
      <c r="T17" s="13">
        <f t="shared" si="6"/>
        <v>582</v>
      </c>
      <c r="U17" s="13">
        <v>0</v>
      </c>
      <c r="V17" s="13">
        <f t="shared" si="6"/>
        <v>0</v>
      </c>
    </row>
    <row r="18" spans="1:22" ht="15.75">
      <c r="A18" s="7" t="s">
        <v>20</v>
      </c>
      <c r="B18" s="3"/>
      <c r="C18" s="3"/>
      <c r="D18" s="3"/>
      <c r="E18" s="3"/>
      <c r="F18" s="3"/>
      <c r="G18" s="3"/>
      <c r="H18" s="3"/>
      <c r="I18" s="3"/>
      <c r="J18" s="4"/>
      <c r="K18" s="13">
        <v>378</v>
      </c>
      <c r="L18" s="13">
        <f t="shared" si="4"/>
        <v>378</v>
      </c>
      <c r="M18" s="13">
        <f t="shared" si="4"/>
        <v>378</v>
      </c>
      <c r="N18" s="13">
        <f>M18</f>
        <v>378</v>
      </c>
      <c r="O18" s="13">
        <f>N18</f>
        <v>378</v>
      </c>
      <c r="P18" s="13">
        <f t="shared" si="7"/>
        <v>378</v>
      </c>
      <c r="Q18" s="13">
        <f t="shared" si="7"/>
        <v>378</v>
      </c>
      <c r="R18" s="13">
        <f t="shared" si="8"/>
        <v>378</v>
      </c>
      <c r="S18" s="13">
        <f t="shared" si="8"/>
        <v>378</v>
      </c>
      <c r="T18" s="13">
        <f t="shared" si="6"/>
        <v>378</v>
      </c>
      <c r="U18" s="13">
        <f>T18</f>
        <v>378</v>
      </c>
      <c r="V18" s="13">
        <f t="shared" si="6"/>
        <v>378</v>
      </c>
    </row>
    <row r="19" spans="1:22" ht="15.75">
      <c r="A19" s="7" t="s">
        <v>21</v>
      </c>
      <c r="B19" s="3"/>
      <c r="C19" s="3"/>
      <c r="D19" s="3"/>
      <c r="E19" s="3"/>
      <c r="F19" s="3"/>
      <c r="G19" s="3"/>
      <c r="H19" s="3"/>
      <c r="I19" s="3"/>
      <c r="J19" s="4"/>
      <c r="K19" s="12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5.75">
      <c r="A20" s="7" t="s">
        <v>39</v>
      </c>
      <c r="B20" s="3"/>
      <c r="C20" s="3"/>
      <c r="D20" s="3"/>
      <c r="E20" s="3"/>
      <c r="F20" s="3"/>
      <c r="G20" s="3"/>
      <c r="H20" s="3"/>
      <c r="I20" s="3"/>
      <c r="J20" s="4"/>
      <c r="K20" s="13">
        <f>K10*0.15</f>
        <v>56.684999999999995</v>
      </c>
      <c r="L20" s="13">
        <f>L10*0.15</f>
        <v>56.684999999999995</v>
      </c>
      <c r="M20" s="13">
        <f>M10*0.15</f>
        <v>56.684999999999995</v>
      </c>
      <c r="N20" s="13">
        <f>N10*0.15</f>
        <v>56.684999999999995</v>
      </c>
      <c r="O20" s="13">
        <f>O10*0.2</f>
        <v>75.58</v>
      </c>
      <c r="P20" s="13">
        <f aca="true" t="shared" si="9" ref="P20:V20">P10*0.2</f>
        <v>75.58</v>
      </c>
      <c r="Q20" s="13">
        <f t="shared" si="9"/>
        <v>75.58</v>
      </c>
      <c r="R20" s="13">
        <f t="shared" si="9"/>
        <v>75.58</v>
      </c>
      <c r="S20" s="13">
        <f t="shared" si="9"/>
        <v>75.58</v>
      </c>
      <c r="T20" s="13">
        <f t="shared" si="9"/>
        <v>75.58</v>
      </c>
      <c r="U20" s="13">
        <f t="shared" si="9"/>
        <v>75.58</v>
      </c>
      <c r="V20" s="13">
        <f t="shared" si="9"/>
        <v>75.58</v>
      </c>
    </row>
    <row r="21" spans="1:22" ht="15.75">
      <c r="A21" s="7" t="s">
        <v>40</v>
      </c>
      <c r="B21" s="6"/>
      <c r="C21" s="6"/>
      <c r="D21" s="6"/>
      <c r="E21" s="6"/>
      <c r="F21" s="6"/>
      <c r="G21" s="6"/>
      <c r="H21" s="6"/>
      <c r="I21" s="3"/>
      <c r="J21" s="4"/>
      <c r="K21" s="13">
        <f>K31</f>
        <v>80</v>
      </c>
      <c r="L21" s="13">
        <f>K21</f>
        <v>80</v>
      </c>
      <c r="M21" s="13">
        <f>M31+M34</f>
        <v>160</v>
      </c>
      <c r="N21" s="13">
        <f>N31</f>
        <v>80</v>
      </c>
      <c r="O21" s="13">
        <f>O31</f>
        <v>80</v>
      </c>
      <c r="P21" s="13">
        <f>P31</f>
        <v>80</v>
      </c>
      <c r="Q21" s="13">
        <f>Q31</f>
        <v>80</v>
      </c>
      <c r="R21" s="13">
        <f>Q21</f>
        <v>80</v>
      </c>
      <c r="S21" s="13">
        <v>80</v>
      </c>
      <c r="T21" s="13">
        <f>T31</f>
        <v>80</v>
      </c>
      <c r="U21" s="13">
        <v>80</v>
      </c>
      <c r="V21" s="13">
        <f>V31</f>
        <v>80</v>
      </c>
    </row>
    <row r="22" spans="1:22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5">
      <c r="A25" s="2" t="s">
        <v>33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5">
      <c r="A26" s="8" t="s">
        <v>6</v>
      </c>
      <c r="B26" s="9"/>
      <c r="C26" s="9"/>
      <c r="D26" s="9"/>
      <c r="E26" s="9"/>
      <c r="F26" s="9"/>
      <c r="G26" s="9"/>
      <c r="H26" s="9"/>
      <c r="I26" s="9"/>
      <c r="J26" s="10"/>
      <c r="K26" s="5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5">
      <c r="A27" s="2" t="s">
        <v>22</v>
      </c>
      <c r="B27" s="3"/>
      <c r="C27" s="3"/>
      <c r="D27" s="3"/>
      <c r="E27" s="3"/>
      <c r="F27" s="3"/>
      <c r="G27" s="3"/>
      <c r="H27" s="3"/>
      <c r="I27" s="3"/>
      <c r="J27" s="4"/>
      <c r="K27" s="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15">
      <c r="A28" s="2" t="s">
        <v>28</v>
      </c>
      <c r="B28" s="3"/>
      <c r="C28" s="3"/>
      <c r="D28" s="3"/>
      <c r="E28" s="3"/>
      <c r="F28" s="3"/>
      <c r="G28" s="3"/>
      <c r="H28" s="3"/>
      <c r="I28" s="3"/>
      <c r="J28" s="4"/>
      <c r="K28" s="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5">
      <c r="A29" s="8" t="s">
        <v>7</v>
      </c>
      <c r="B29" s="9"/>
      <c r="C29" s="9"/>
      <c r="D29" s="9"/>
      <c r="E29" s="9"/>
      <c r="F29" s="9"/>
      <c r="G29" s="9"/>
      <c r="H29" s="9"/>
      <c r="I29" s="9"/>
      <c r="J29" s="10"/>
      <c r="K29" s="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3" ht="15">
      <c r="A30" s="2" t="s">
        <v>34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5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5">
        <v>80</v>
      </c>
      <c r="L31" s="16">
        <f aca="true" t="shared" si="10" ref="L31:Q31">K31</f>
        <v>80</v>
      </c>
      <c r="M31" s="16">
        <f t="shared" si="10"/>
        <v>80</v>
      </c>
      <c r="N31" s="16">
        <f t="shared" si="10"/>
        <v>80</v>
      </c>
      <c r="O31" s="16">
        <f t="shared" si="10"/>
        <v>80</v>
      </c>
      <c r="P31" s="16">
        <f t="shared" si="10"/>
        <v>80</v>
      </c>
      <c r="Q31" s="16">
        <f t="shared" si="10"/>
        <v>80</v>
      </c>
      <c r="R31" s="16">
        <f>Q31</f>
        <v>80</v>
      </c>
      <c r="S31" s="16">
        <f>R31</f>
        <v>80</v>
      </c>
      <c r="T31" s="16">
        <f>S31</f>
        <v>80</v>
      </c>
      <c r="U31" s="16">
        <f>T31</f>
        <v>80</v>
      </c>
      <c r="V31" s="16">
        <f>U31</f>
        <v>80</v>
      </c>
    </row>
    <row r="32" spans="1:22" ht="15">
      <c r="A32" s="2" t="s">
        <v>36</v>
      </c>
      <c r="B32" s="3"/>
      <c r="C32" s="3"/>
      <c r="D32" s="3"/>
      <c r="E32" s="3"/>
      <c r="F32" s="3"/>
      <c r="G32" s="3"/>
      <c r="H32" s="3"/>
      <c r="I32" s="3"/>
      <c r="J32" s="4"/>
      <c r="K32" s="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15">
      <c r="A33" s="2" t="s">
        <v>37</v>
      </c>
      <c r="B33" s="3"/>
      <c r="C33" s="3"/>
      <c r="D33" s="3"/>
      <c r="E33" s="3"/>
      <c r="F33" s="3"/>
      <c r="G33" s="3"/>
      <c r="H33" s="3"/>
      <c r="I33" s="3"/>
      <c r="J33" s="4"/>
      <c r="K33" s="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15">
      <c r="A34" s="2" t="s">
        <v>42</v>
      </c>
      <c r="B34" s="3"/>
      <c r="C34" s="3"/>
      <c r="D34" s="3"/>
      <c r="E34" s="3"/>
      <c r="F34" s="3"/>
      <c r="G34" s="3"/>
      <c r="H34" s="3"/>
      <c r="I34" s="3"/>
      <c r="J34" s="4"/>
      <c r="K34" s="13"/>
      <c r="L34" s="16"/>
      <c r="M34" s="16">
        <v>80</v>
      </c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15">
      <c r="A35" s="8" t="s">
        <v>8</v>
      </c>
      <c r="B35" s="9"/>
      <c r="C35" s="9"/>
      <c r="D35" s="9"/>
      <c r="E35" s="9"/>
      <c r="F35" s="9"/>
      <c r="G35" s="9"/>
      <c r="H35" s="9"/>
      <c r="I35" s="9"/>
      <c r="J35" s="10"/>
      <c r="K35" s="13">
        <f>K15+K16+K17+K18+K20+K21</f>
        <v>2922.2149999999997</v>
      </c>
      <c r="L35" s="13">
        <f>K35</f>
        <v>2922.2149999999997</v>
      </c>
      <c r="M35" s="13">
        <f>M15+M16+M17+M18+M20+M21</f>
        <v>3002.2149999999997</v>
      </c>
      <c r="N35" s="13">
        <f>L35</f>
        <v>2922.2149999999997</v>
      </c>
      <c r="O35" s="13">
        <f>O15+O16+O17+O18+O20+O21</f>
        <v>3020.196</v>
      </c>
      <c r="P35" s="13">
        <f>O35</f>
        <v>3020.196</v>
      </c>
      <c r="Q35" s="13">
        <f>P35</f>
        <v>3020.196</v>
      </c>
      <c r="R35" s="13">
        <f>Q35</f>
        <v>3020.196</v>
      </c>
      <c r="S35" s="13">
        <f>R35</f>
        <v>3020.196</v>
      </c>
      <c r="T35" s="13">
        <f>S35</f>
        <v>3020.196</v>
      </c>
      <c r="U35" s="13">
        <f>U15+U16+U18+U20+U21</f>
        <v>2438.196</v>
      </c>
      <c r="V35" s="13">
        <f>V15+V16+V18+V20+V21</f>
        <v>2483.58</v>
      </c>
    </row>
    <row r="37" spans="21:22" ht="12.75">
      <c r="U37" s="18"/>
      <c r="V37" s="17">
        <f>V9+V13-V35</f>
        <v>21818.48900000001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2014-02-07T06:18:21Z</cp:lastPrinted>
  <dcterms:created xsi:type="dcterms:W3CDTF">2012-04-11T04:11:30Z</dcterms:created>
  <dcterms:modified xsi:type="dcterms:W3CDTF">2020-01-14T09:58:40Z</dcterms:modified>
  <cp:category/>
  <cp:version/>
  <cp:contentType/>
  <cp:contentStatus/>
</cp:coreProperties>
</file>