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<sst xmlns="http://schemas.openxmlformats.org/spreadsheetml/2006/main" count="115" uniqueCount="67">
  <si>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</si>
  <si>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</si>
  <si>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</si>
  <si>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</si>
  <si>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</si>
  <si>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</si>
  <si>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</si>
  <si>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</si>
  <si>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</si>
  <si>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</si>
  <si>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</si>
  <si>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</si>
  <si>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</si>
  <si>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</si>
  <si>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</si>
  <si>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</si>
  <si>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</si>
  <si>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</si>
  <si>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</si>
  <si>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</si>
  <si>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</si>
  <si>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</si>
  <si>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6а ул. Юбилейная за 4 квартал  </t>
  </si>
  <si>
    <t xml:space="preserve">5.начислено за 3 квартал </t>
  </si>
  <si>
    <t xml:space="preserve">коммунальным услугам жилого дома № 6а ул. Юбилейная за 3 квартал  </t>
  </si>
  <si>
    <t xml:space="preserve">5.начислено за 2 квартал  </t>
  </si>
  <si>
    <t xml:space="preserve">коммунальным услугам жилого дома № 6а ул. Юбилейная за 2 квартал </t>
  </si>
  <si>
    <t xml:space="preserve">коммунальным услугам жилого дома № 6а ул. Юбилейная за 1 квартал </t>
  </si>
  <si>
    <t xml:space="preserve">5.начислено за 1 квартал 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</si>
  <si>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</si>
  <si>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</si>
  <si>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</si>
  <si>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</si>
  <si>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</si>
  <si>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</si>
  <si>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</si>
  <si>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</si>
  <si>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</si>
  <si>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</si>
  <si>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</si>
  <si>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</si>
  <si>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</si>
  <si>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</si>
  <si>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</si>
  <si>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</si>
  <si>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</si>
  <si>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</si>
  <si>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</si>
  <si>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</si>
  <si>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</si>
  <si>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</si>
  <si>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</si>
  <si>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</si>
  <si>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</si>
  <si>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</si>
  <si>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</si>
  <si>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</si>
  <si>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</si>
  <si>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</si>
  <si>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</si>
  <si>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</si>
  <si>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</si>
  <si>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ж.Смена и ремонт входных дверей в местах общего пользования  </t>
  </si>
  <si>
    <t xml:space="preserve">коммунальным услугам жилого дома № 6а  ул. Юбилейная   </t>
  </si>
  <si>
    <t>к. Прочие работы  (поручень 1 под.)(установка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</si>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</sst>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22">
      <selection activeCell="K41" sqref="K4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2823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1239.3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6" ht="12.75">
      <c r="I16" t="s">
        <v>17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3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1239.3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Лист2!#REF!*2+Лист2!#REF!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3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  <c r="M26" s="16"/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1239.3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Лист2!#REF!*3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2" t="e">
        <f>K37+K40-K47</f>
        <v>#REF!</v>
      </c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17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1239.3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/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/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/>
    </row>
    <row r="61" spans="1:14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/>
      <c r="N61" s="17"/>
    </row>
    <row r="62" spans="1:14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/>
      <c r="N62" s="17"/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/>
    </row>
    <row r="65" spans="1:11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2823</v>
      </c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s">
        <v>17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s">
        <v>17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1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E5" s="18" t="s">
        <v>52</v>
      </c>
    </row>
    <row r="6" ht="12.75">
      <c r="AI6" s="17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53</v>
      </c>
    </row>
    <row r="9" spans="1:23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5">
        <v>-3331</v>
      </c>
      <c r="L9" s="15">
        <f>K9+K14-K36</f>
        <v>-709.8389999999981</v>
      </c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5" t="s">
        <v>17</v>
      </c>
      <c r="L10" s="12"/>
      <c r="M10" s="15">
        <f>L9+L14-L36</f>
        <v>3940.3220000000038</v>
      </c>
      <c r="N10" s="15">
        <f>M10+M14-M36</f>
        <v>6642.483000000006</v>
      </c>
      <c r="O10" s="15">
        <f>N10+N14-N36</f>
        <v>10792.64400000001</v>
      </c>
      <c r="P10" s="15">
        <f>O10+O14-O36</f>
        <v>11903.291000000008</v>
      </c>
      <c r="Q10" s="15">
        <f>P10+P14-P36</f>
        <v>15338.93800000001</v>
      </c>
      <c r="R10" s="15">
        <f>Q10+Q14-Q36</f>
        <v>14024.58500000001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1239.3</v>
      </c>
      <c r="L11" s="12">
        <f aca="true" t="shared" si="0" ref="L11:Q11">K11</f>
        <v>1239.3</v>
      </c>
      <c r="M11" s="12">
        <f t="shared" si="0"/>
        <v>1239.3</v>
      </c>
      <c r="N11" s="12">
        <f t="shared" si="0"/>
        <v>1239.3</v>
      </c>
      <c r="O11" s="12">
        <f t="shared" si="0"/>
        <v>1239.3</v>
      </c>
      <c r="P11" s="12">
        <f t="shared" si="0"/>
        <v>1239.3</v>
      </c>
      <c r="Q11" s="12">
        <f t="shared" si="0"/>
        <v>1239.3</v>
      </c>
      <c r="R11" s="12">
        <f>Q11</f>
        <v>1239.3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27</v>
      </c>
      <c r="L12" s="14">
        <f>K12</f>
        <v>27</v>
      </c>
      <c r="M12" s="14">
        <f aca="true" t="shared" si="1" ref="M12:N14">L12</f>
        <v>27</v>
      </c>
      <c r="N12" s="14">
        <f t="shared" si="1"/>
        <v>27</v>
      </c>
      <c r="O12" s="14">
        <f aca="true" t="shared" si="2" ref="O12:P14">N12</f>
        <v>27</v>
      </c>
      <c r="P12" s="14">
        <f t="shared" si="2"/>
        <v>27</v>
      </c>
      <c r="Q12" s="14">
        <f>P12</f>
        <v>27</v>
      </c>
      <c r="R12" s="14">
        <f>Q12</f>
        <v>27</v>
      </c>
      <c r="S12" s="14"/>
      <c r="T12" s="14"/>
      <c r="U12" s="14"/>
      <c r="V12" s="14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2">
        <v>11.2</v>
      </c>
      <c r="L13" s="12">
        <f>K13</f>
        <v>11.2</v>
      </c>
      <c r="M13" s="12">
        <f t="shared" si="1"/>
        <v>11.2</v>
      </c>
      <c r="N13" s="12">
        <f t="shared" si="1"/>
        <v>11.2</v>
      </c>
      <c r="O13" s="12">
        <f t="shared" si="2"/>
        <v>11.2</v>
      </c>
      <c r="P13" s="12">
        <f t="shared" si="2"/>
        <v>11.2</v>
      </c>
      <c r="Q13" s="12">
        <f>P13</f>
        <v>11.2</v>
      </c>
      <c r="R13" s="12">
        <f>Q13</f>
        <v>11.2</v>
      </c>
      <c r="S13" s="14"/>
      <c r="T13" s="14"/>
      <c r="U13" s="14"/>
      <c r="V13" s="14"/>
      <c r="W13" s="5"/>
    </row>
    <row r="14" spans="1:23" ht="15">
      <c r="A14" s="2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v>13880</v>
      </c>
      <c r="L14" s="15">
        <f>K14</f>
        <v>13880</v>
      </c>
      <c r="M14" s="15">
        <f t="shared" si="1"/>
        <v>13880</v>
      </c>
      <c r="N14" s="15">
        <f t="shared" si="1"/>
        <v>13880</v>
      </c>
      <c r="O14" s="15">
        <f t="shared" si="2"/>
        <v>13880</v>
      </c>
      <c r="P14" s="15">
        <f t="shared" si="2"/>
        <v>13880</v>
      </c>
      <c r="Q14" s="15">
        <f>P14</f>
        <v>13880</v>
      </c>
      <c r="R14" s="15">
        <f>Q14</f>
        <v>13880</v>
      </c>
      <c r="S14" s="15"/>
      <c r="T14" s="15"/>
      <c r="U14" s="15"/>
      <c r="V14" s="14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5118.308999999999</v>
      </c>
      <c r="L16" s="15">
        <f aca="true" t="shared" si="3" ref="L16:M19">K16</f>
        <v>5118.308999999999</v>
      </c>
      <c r="M16" s="15">
        <f t="shared" si="3"/>
        <v>5118.308999999999</v>
      </c>
      <c r="N16" s="15">
        <f>M16</f>
        <v>5118.308999999999</v>
      </c>
      <c r="O16" s="15">
        <f>N16</f>
        <v>5118.308999999999</v>
      </c>
      <c r="P16" s="15">
        <f>O16</f>
        <v>5118.308999999999</v>
      </c>
      <c r="Q16" s="15">
        <f>P16</f>
        <v>5118.308999999999</v>
      </c>
      <c r="R16" s="15">
        <f>Q16</f>
        <v>5118.308999999999</v>
      </c>
      <c r="S16" s="15"/>
      <c r="T16" s="15"/>
      <c r="U16" s="15"/>
      <c r="V16" s="15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260.253</v>
      </c>
      <c r="L17" s="15">
        <f t="shared" si="3"/>
        <v>260.253</v>
      </c>
      <c r="M17" s="15">
        <f t="shared" si="3"/>
        <v>260.253</v>
      </c>
      <c r="N17" s="15">
        <f>M17</f>
        <v>260.253</v>
      </c>
      <c r="O17" s="15">
        <f>O11*0.7</f>
        <v>867.5099999999999</v>
      </c>
      <c r="P17" s="15">
        <f aca="true" t="shared" si="4" ref="P17:Q21">O17</f>
        <v>867.5099999999999</v>
      </c>
      <c r="Q17" s="15">
        <f t="shared" si="4"/>
        <v>867.5099999999999</v>
      </c>
      <c r="R17" s="15">
        <f>Q17</f>
        <v>867.5099999999999</v>
      </c>
      <c r="S17" s="15"/>
      <c r="T17" s="15"/>
      <c r="U17" s="15"/>
      <c r="V17" s="15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2342.2769999999996</v>
      </c>
      <c r="L18" s="15">
        <f t="shared" si="3"/>
        <v>2342.2769999999996</v>
      </c>
      <c r="M18" s="15">
        <f t="shared" si="3"/>
        <v>2342.2769999999996</v>
      </c>
      <c r="N18" s="15">
        <f>M18</f>
        <v>2342.2769999999996</v>
      </c>
      <c r="O18" s="15">
        <f>N18</f>
        <v>2342.2769999999996</v>
      </c>
      <c r="P18" s="15">
        <f t="shared" si="4"/>
        <v>2342.2769999999996</v>
      </c>
      <c r="Q18" s="15">
        <f t="shared" si="4"/>
        <v>2342.2769999999996</v>
      </c>
      <c r="R18" s="15">
        <f>Q18</f>
        <v>2342.2769999999996</v>
      </c>
      <c r="S18" s="15"/>
      <c r="T18" s="15"/>
      <c r="U18" s="15"/>
      <c r="V18" s="15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1239</v>
      </c>
      <c r="L19" s="15">
        <f t="shared" si="3"/>
        <v>1239</v>
      </c>
      <c r="M19" s="15">
        <f t="shared" si="3"/>
        <v>1239</v>
      </c>
      <c r="N19" s="15">
        <f>M19</f>
        <v>1239</v>
      </c>
      <c r="O19" s="15">
        <f>N19</f>
        <v>1239</v>
      </c>
      <c r="P19" s="15">
        <f t="shared" si="4"/>
        <v>1239</v>
      </c>
      <c r="Q19" s="15">
        <f t="shared" si="4"/>
        <v>1239</v>
      </c>
      <c r="R19" s="15">
        <f>Q19</f>
        <v>1239</v>
      </c>
      <c r="S19" s="15"/>
      <c r="T19" s="15"/>
      <c r="U19" s="15"/>
      <c r="V19" s="15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O11*0.34</f>
        <v>421.362</v>
      </c>
      <c r="P20" s="15">
        <f t="shared" si="4"/>
        <v>421.362</v>
      </c>
      <c r="Q20" s="15">
        <f t="shared" si="4"/>
        <v>421.362</v>
      </c>
      <c r="R20" s="15">
        <f>Q20</f>
        <v>421.362</v>
      </c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185.89499999999998</v>
      </c>
      <c r="P21" s="15">
        <f t="shared" si="4"/>
        <v>185.89499999999998</v>
      </c>
      <c r="Q21" s="15">
        <f t="shared" si="4"/>
        <v>185.89499999999998</v>
      </c>
      <c r="R21" s="15">
        <f>Q21</f>
        <v>185.89499999999998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f>K26+K29+K32</f>
        <v>2299</v>
      </c>
      <c r="L22" s="15">
        <f>L32</f>
        <v>270</v>
      </c>
      <c r="M22" s="15">
        <f>M35+L32</f>
        <v>2218</v>
      </c>
      <c r="N22" s="15">
        <f>N32+N35</f>
        <v>770</v>
      </c>
      <c r="O22" s="15">
        <f>O27+O32</f>
        <v>2595</v>
      </c>
      <c r="P22" s="15">
        <f>P32</f>
        <v>270</v>
      </c>
      <c r="Q22" s="15">
        <f>Q26+Q27+Q32</f>
        <v>5020</v>
      </c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57</v>
      </c>
      <c r="B26" s="3"/>
      <c r="C26" s="3"/>
      <c r="D26" s="3"/>
      <c r="E26" s="3"/>
      <c r="F26" s="3"/>
      <c r="G26" s="3"/>
      <c r="H26" s="3"/>
      <c r="I26" s="3"/>
      <c r="J26" s="4"/>
      <c r="K26" s="27">
        <v>362</v>
      </c>
      <c r="L26" s="23"/>
      <c r="M26" s="24"/>
      <c r="N26" s="24"/>
      <c r="O26" s="24"/>
      <c r="P26" s="24"/>
      <c r="Q26" s="24">
        <v>100</v>
      </c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4"/>
      <c r="N27" s="24"/>
      <c r="O27" s="24">
        <v>2325</v>
      </c>
      <c r="P27" s="24"/>
      <c r="Q27" s="24">
        <v>4650</v>
      </c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62</v>
      </c>
      <c r="B29" s="3"/>
      <c r="C29" s="3"/>
      <c r="D29" s="3"/>
      <c r="E29" s="3"/>
      <c r="F29" s="3"/>
      <c r="G29" s="3"/>
      <c r="H29" s="3"/>
      <c r="I29" s="3"/>
      <c r="J29" s="4"/>
      <c r="K29" s="27">
        <v>1667</v>
      </c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58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4"/>
      <c r="K32" s="27">
        <v>270</v>
      </c>
      <c r="L32" s="23">
        <f aca="true" t="shared" si="5" ref="L32:Q32">K32</f>
        <v>270</v>
      </c>
      <c r="M32" s="24">
        <f t="shared" si="5"/>
        <v>270</v>
      </c>
      <c r="N32" s="24">
        <f t="shared" si="5"/>
        <v>270</v>
      </c>
      <c r="O32" s="24">
        <f t="shared" si="5"/>
        <v>270</v>
      </c>
      <c r="P32" s="24">
        <f t="shared" si="5"/>
        <v>270</v>
      </c>
      <c r="Q32" s="24">
        <f t="shared" si="5"/>
        <v>270</v>
      </c>
      <c r="R32" s="24">
        <f>Q32</f>
        <v>270</v>
      </c>
      <c r="S32" s="24"/>
      <c r="T32" s="24"/>
      <c r="U32" s="24"/>
      <c r="V32" s="24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>
        <v>1948</v>
      </c>
      <c r="N35" s="24">
        <v>500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11258.838999999998</v>
      </c>
      <c r="L36" s="15">
        <f>L16+L17+L18+L19+L20+L22</f>
        <v>9229.838999999998</v>
      </c>
      <c r="M36" s="15">
        <f>M16+M17+M18+M19+M20+M22</f>
        <v>11177.838999999998</v>
      </c>
      <c r="N36" s="15">
        <f>N16+N17+N18+N19+N20+N22</f>
        <v>9729.838999999998</v>
      </c>
      <c r="O36" s="15">
        <f>O16+O17+O18+O19+O20+O21+O22</f>
        <v>12769.353</v>
      </c>
      <c r="P36" s="15">
        <f>P16+P17+P18+P19+P20+P21+P22</f>
        <v>10444.353</v>
      </c>
      <c r="Q36" s="15">
        <f>Q16+Q17+Q18+Q19+Q20+Q21+Q22</f>
        <v>15194.353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2017-06-30T05:45:47Z</cp:lastPrinted>
  <dcterms:created xsi:type="dcterms:W3CDTF">2012-04-11T04:13:08Z</dcterms:created>
  <dcterms:modified xsi:type="dcterms:W3CDTF">2018-09-12T05:48:10Z</dcterms:modified>
  <cp:category/>
  <cp:version/>
  <cp:contentType/>
  <cp:contentStatus/>
</cp:coreProperties>
</file>