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<sst xmlns="http://schemas.openxmlformats.org/spreadsheetml/2006/main" count="113" uniqueCount="67">
  <si>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</si>
  <si>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</si>
  <si>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</si>
  <si>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</si>
  <si>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</si>
  <si>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</si>
  <si>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</si>
  <si>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</si>
  <si>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</si>
  <si>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</si>
  <si>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</si>
  <si>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</si>
  <si>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</si>
  <si>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</si>
  <si>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</si>
  <si>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</si>
  <si>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</si>
  <si>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</si>
  <si>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</si>
  <si>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</si>
  <si>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</si>
  <si>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</t>
  </si>
  <si>
    <t xml:space="preserve">коммунальным услугам жилого дома № 32 ул. Юбилейная за 4 квартал  </t>
  </si>
  <si>
    <t xml:space="preserve">5.начислено за 3 квартал  </t>
  </si>
  <si>
    <t xml:space="preserve">коммунальным услугам жилого дома № 32 ул. Юбилейная за 3 квартал  </t>
  </si>
  <si>
    <t xml:space="preserve">5.начислено за 2 квартал  </t>
  </si>
  <si>
    <t xml:space="preserve">коммунальным услугам жилого дома № 32 ул. Юбилейная за 2 квартал  </t>
  </si>
  <si>
    <t xml:space="preserve">5.начислено за 1 квартал  </t>
  </si>
  <si>
    <t xml:space="preserve">коммунальным услугам жилого дома № 32 ул. Юбилейная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</si>
  <si>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</si>
  <si>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</si>
  <si>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</si>
  <si>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</si>
  <si>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</si>
  <si>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</si>
  <si>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</si>
  <si>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</si>
  <si>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</si>
  <si>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</si>
  <si>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</si>
  <si>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</si>
  <si>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</si>
  <si>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</si>
  <si>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</si>
  <si>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</si>
  <si>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</si>
  <si>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</si>
  <si>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</si>
  <si>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</si>
  <si>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</si>
  <si>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</si>
  <si>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</si>
  <si>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</si>
  <si>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</si>
  <si>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</si>
  <si>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</si>
  <si>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</si>
  <si>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</si>
  <si>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</si>
  <si>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</si>
  <si>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</si>
  <si>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</si>
  <si>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</si>
  <si>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32  ул. Юбилейная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</si>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</sst>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>
        <v>-17738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1266.4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35</v>
      </c>
      <c r="B20" s="3"/>
      <c r="C20" s="3"/>
      <c r="D20" s="3"/>
      <c r="E20" s="3"/>
      <c r="F20" s="3"/>
      <c r="G20" s="3"/>
      <c r="H20" s="3"/>
      <c r="I20" s="3"/>
      <c r="J20" s="4"/>
      <c r="K20" s="15" t="e">
        <f>K4+K8-K15</f>
        <v>#REF!</v>
      </c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17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1266.4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46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31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12" t="e">
        <f>K20+K24-K31</f>
        <v>#REF!</v>
      </c>
      <c r="L36" s="17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17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1266.4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29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39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K36+K40-K47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v>1265.7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46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Лист2!#REF!*3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Лист2!#REF!*3</f>
        <v>#REF!</v>
      </c>
    </row>
    <row r="60" spans="1:11" ht="15.75">
      <c r="A60" s="7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Лист2!#REF!*3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Лист2!#REF!*3</f>
        <v>#REF!</v>
      </c>
    </row>
    <row r="62" spans="1:11" ht="15.75">
      <c r="A62" s="7" t="s">
        <v>31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41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-17738</v>
      </c>
    </row>
    <row r="66" spans="1:11" ht="15">
      <c r="A66" s="19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43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44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3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E4" s="18" t="s">
        <v>52</v>
      </c>
    </row>
    <row r="5" ht="12.75">
      <c r="AI5" s="17"/>
    </row>
    <row r="7" spans="11:23" ht="12.75">
      <c r="K7" t="s">
        <v>47</v>
      </c>
      <c r="L7" t="s">
        <v>48</v>
      </c>
      <c r="M7" t="s">
        <v>49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50</v>
      </c>
      <c r="U7" t="s">
        <v>15</v>
      </c>
      <c r="V7" t="s">
        <v>16</v>
      </c>
      <c r="W7" t="s">
        <v>53</v>
      </c>
    </row>
    <row r="8" spans="1:23" ht="15">
      <c r="A8" s="2" t="s">
        <v>54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5">
        <v>14562</v>
      </c>
      <c r="L9" s="15">
        <f aca="true" t="shared" si="0" ref="L9:Q9">K9+K13-K35</f>
        <v>16514.989</v>
      </c>
      <c r="M9" s="15">
        <f t="shared" si="0"/>
        <v>19671.978000000003</v>
      </c>
      <c r="N9" s="15">
        <f t="shared" si="0"/>
        <v>23190.001000000004</v>
      </c>
      <c r="O9" s="15">
        <f t="shared" si="0"/>
        <v>26938.990000000005</v>
      </c>
      <c r="P9" s="15">
        <f t="shared" si="0"/>
        <v>28284.593000000004</v>
      </c>
      <c r="Q9" s="15">
        <f t="shared" si="0"/>
        <v>26407.196000000007</v>
      </c>
      <c r="R9" s="15">
        <f>Q9+Q13-Q35</f>
        <v>27009.79900000001</v>
      </c>
      <c r="S9" s="14"/>
      <c r="T9" s="14"/>
      <c r="U9" s="14"/>
      <c r="V9" s="14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1265.7</v>
      </c>
      <c r="L10" s="12">
        <f aca="true" t="shared" si="1" ref="L10:M13">K10</f>
        <v>1265.7</v>
      </c>
      <c r="M10" s="12">
        <f t="shared" si="1"/>
        <v>1265.7</v>
      </c>
      <c r="N10" s="12">
        <f aca="true" t="shared" si="2" ref="N10:P11">M10</f>
        <v>1265.7</v>
      </c>
      <c r="O10" s="12">
        <f t="shared" si="2"/>
        <v>1265.7</v>
      </c>
      <c r="P10" s="12">
        <f t="shared" si="2"/>
        <v>1265.7</v>
      </c>
      <c r="Q10" s="12">
        <f>P10</f>
        <v>1265.7</v>
      </c>
      <c r="R10" s="12">
        <f>Q10</f>
        <v>1265.7</v>
      </c>
      <c r="S10" s="14"/>
      <c r="T10" s="14"/>
      <c r="U10" s="14"/>
      <c r="V10" s="14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27</v>
      </c>
      <c r="L11" s="14">
        <f t="shared" si="1"/>
        <v>27</v>
      </c>
      <c r="M11" s="14">
        <f t="shared" si="1"/>
        <v>27</v>
      </c>
      <c r="N11" s="14">
        <f t="shared" si="2"/>
        <v>27</v>
      </c>
      <c r="O11" s="14">
        <f t="shared" si="2"/>
        <v>27</v>
      </c>
      <c r="P11" s="14">
        <f t="shared" si="2"/>
        <v>27</v>
      </c>
      <c r="Q11" s="14">
        <f>P11</f>
        <v>27</v>
      </c>
      <c r="R11" s="14">
        <f>Q11</f>
        <v>27</v>
      </c>
      <c r="S11" s="14"/>
      <c r="T11" s="14"/>
      <c r="U11" s="14"/>
      <c r="V11" s="5"/>
      <c r="W11" s="5"/>
    </row>
    <row r="12" spans="1:23" ht="15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4"/>
      <c r="K12" s="13">
        <v>10.8</v>
      </c>
      <c r="L12" s="13">
        <f t="shared" si="1"/>
        <v>10.8</v>
      </c>
      <c r="M12" s="13">
        <f t="shared" si="1"/>
        <v>10.8</v>
      </c>
      <c r="N12" s="13">
        <f>M12</f>
        <v>10.8</v>
      </c>
      <c r="O12" s="12">
        <f>10</f>
        <v>10</v>
      </c>
      <c r="P12" s="12">
        <f>O12</f>
        <v>10</v>
      </c>
      <c r="Q12" s="12">
        <f>P12</f>
        <v>10</v>
      </c>
      <c r="R12" s="12">
        <f>Q12</f>
        <v>10</v>
      </c>
      <c r="S12" s="14"/>
      <c r="T12" s="14"/>
      <c r="U12" s="14"/>
      <c r="V12" s="5"/>
      <c r="W12" s="5"/>
    </row>
    <row r="13" spans="1:2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v>13670</v>
      </c>
      <c r="L13" s="15">
        <f t="shared" si="1"/>
        <v>13670</v>
      </c>
      <c r="M13" s="15">
        <f t="shared" si="1"/>
        <v>13670</v>
      </c>
      <c r="N13" s="15">
        <f>M13</f>
        <v>13670</v>
      </c>
      <c r="O13" s="15">
        <f>O10*O12</f>
        <v>12657</v>
      </c>
      <c r="P13" s="15">
        <f>O13</f>
        <v>12657</v>
      </c>
      <c r="Q13" s="15">
        <f>P13</f>
        <v>12657</v>
      </c>
      <c r="R13" s="15">
        <f>Q13</f>
        <v>12657</v>
      </c>
      <c r="S13" s="15"/>
      <c r="T13" s="15"/>
      <c r="U13" s="15"/>
      <c r="V13" s="5"/>
      <c r="W13" s="5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 t="s">
        <v>17</v>
      </c>
      <c r="O14" s="14"/>
      <c r="P14" s="14"/>
      <c r="Q14" s="14"/>
      <c r="R14" s="14"/>
      <c r="S14" s="14"/>
      <c r="T14" s="5"/>
      <c r="U14" s="5"/>
      <c r="V14" s="5"/>
      <c r="W14" s="5" t="s">
        <v>17</v>
      </c>
    </row>
    <row r="15" spans="1:23" ht="15.75">
      <c r="A15" s="7" t="s">
        <v>46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5227.341</v>
      </c>
      <c r="L15" s="15">
        <f aca="true" t="shared" si="3" ref="L15:M18">K15</f>
        <v>5227.341</v>
      </c>
      <c r="M15" s="15">
        <f t="shared" si="3"/>
        <v>5227.341</v>
      </c>
      <c r="N15" s="15">
        <f>M15</f>
        <v>5227.341</v>
      </c>
      <c r="O15" s="15">
        <f>N15</f>
        <v>5227.341</v>
      </c>
      <c r="P15" s="15">
        <f>O15</f>
        <v>5227.341</v>
      </c>
      <c r="Q15" s="15">
        <f>P15</f>
        <v>5227.341</v>
      </c>
      <c r="R15" s="15">
        <f>Q15</f>
        <v>5227.341</v>
      </c>
      <c r="S15" s="15"/>
      <c r="T15" s="23"/>
      <c r="U15" s="23"/>
      <c r="V15" s="23"/>
      <c r="W15" s="5"/>
    </row>
    <row r="16" spans="1:23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265.797</v>
      </c>
      <c r="L16" s="15">
        <f t="shared" si="3"/>
        <v>265.797</v>
      </c>
      <c r="M16" s="15">
        <f t="shared" si="3"/>
        <v>265.797</v>
      </c>
      <c r="N16" s="15">
        <f>M16</f>
        <v>265.797</v>
      </c>
      <c r="O16" s="15">
        <f>O10*0.7</f>
        <v>885.99</v>
      </c>
      <c r="P16" s="15">
        <f aca="true" t="shared" si="4" ref="P16:Q20">O16</f>
        <v>885.99</v>
      </c>
      <c r="Q16" s="15">
        <f t="shared" si="4"/>
        <v>885.99</v>
      </c>
      <c r="R16" s="15">
        <f>Q16</f>
        <v>885.99</v>
      </c>
      <c r="S16" s="15"/>
      <c r="T16" s="23"/>
      <c r="U16" s="23"/>
      <c r="V16" s="23"/>
      <c r="W16" s="5"/>
    </row>
    <row r="17" spans="1:23" ht="15.75">
      <c r="A17" s="7" t="s">
        <v>29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K10*1.89</f>
        <v>2392.173</v>
      </c>
      <c r="L17" s="15">
        <f t="shared" si="3"/>
        <v>2392.173</v>
      </c>
      <c r="M17" s="15">
        <f t="shared" si="3"/>
        <v>2392.173</v>
      </c>
      <c r="N17" s="15">
        <f>M17</f>
        <v>2392.173</v>
      </c>
      <c r="O17" s="15">
        <f>N17</f>
        <v>2392.173</v>
      </c>
      <c r="P17" s="15">
        <f t="shared" si="4"/>
        <v>2392.173</v>
      </c>
      <c r="Q17" s="15">
        <f t="shared" si="4"/>
        <v>2392.173</v>
      </c>
      <c r="R17" s="15">
        <f>Q17</f>
        <v>2392.173</v>
      </c>
      <c r="S17" s="15"/>
      <c r="T17" s="23"/>
      <c r="U17" s="23"/>
      <c r="V17" s="23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K10</f>
        <v>1265.7</v>
      </c>
      <c r="L18" s="15">
        <f t="shared" si="3"/>
        <v>1265.7</v>
      </c>
      <c r="M18" s="15">
        <f t="shared" si="3"/>
        <v>1265.7</v>
      </c>
      <c r="N18" s="15">
        <f>M18</f>
        <v>1265.7</v>
      </c>
      <c r="O18" s="15">
        <f>N18</f>
        <v>1265.7</v>
      </c>
      <c r="P18" s="15">
        <f t="shared" si="4"/>
        <v>1265.7</v>
      </c>
      <c r="Q18" s="15">
        <f t="shared" si="4"/>
        <v>1265.7</v>
      </c>
      <c r="R18" s="15">
        <f>Q18</f>
        <v>1265.7</v>
      </c>
      <c r="S18" s="15"/>
      <c r="T18" s="23"/>
      <c r="U18" s="23"/>
      <c r="V18" s="23"/>
      <c r="W18" s="5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f>K19</f>
        <v>0</v>
      </c>
      <c r="M19" s="15">
        <f>0.38*M10</f>
        <v>480.966</v>
      </c>
      <c r="N19" s="15">
        <f>L19</f>
        <v>0</v>
      </c>
      <c r="O19" s="15">
        <f>O10*0.34</f>
        <v>430.338</v>
      </c>
      <c r="P19" s="15">
        <f t="shared" si="4"/>
        <v>430.338</v>
      </c>
      <c r="Q19" s="15">
        <f t="shared" si="4"/>
        <v>430.338</v>
      </c>
      <c r="R19" s="15">
        <f>Q19</f>
        <v>430.338</v>
      </c>
      <c r="S19" s="15"/>
      <c r="T19" s="23"/>
      <c r="U19" s="23"/>
      <c r="V19" s="23"/>
      <c r="W19" s="5"/>
    </row>
    <row r="20" spans="1:23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189.855</v>
      </c>
      <c r="P20" s="15">
        <f t="shared" si="4"/>
        <v>189.855</v>
      </c>
      <c r="Q20" s="15">
        <f t="shared" si="4"/>
        <v>189.855</v>
      </c>
      <c r="R20" s="15">
        <f>Q20</f>
        <v>189.855</v>
      </c>
      <c r="S20" s="15"/>
      <c r="T20" s="23"/>
      <c r="U20" s="23"/>
      <c r="V20" s="23"/>
      <c r="W20" s="5"/>
    </row>
    <row r="21" spans="1:23" ht="15.75">
      <c r="A21" s="7" t="s">
        <v>66</v>
      </c>
      <c r="B21" s="6"/>
      <c r="C21" s="6"/>
      <c r="D21" s="6"/>
      <c r="E21" s="6"/>
      <c r="F21" s="6"/>
      <c r="G21" s="6"/>
      <c r="H21" s="6"/>
      <c r="I21" s="3"/>
      <c r="J21" s="4"/>
      <c r="K21" s="15">
        <f>K25+K31</f>
        <v>2566</v>
      </c>
      <c r="L21" s="15">
        <f>L22+L31</f>
        <v>1362</v>
      </c>
      <c r="M21" s="15">
        <f>M25+M31</f>
        <v>520</v>
      </c>
      <c r="N21" s="15">
        <f>N31+N34</f>
        <v>770</v>
      </c>
      <c r="O21" s="15">
        <f>O25+O31</f>
        <v>920</v>
      </c>
      <c r="P21" s="15">
        <f>P22+P31</f>
        <v>4143</v>
      </c>
      <c r="Q21" s="15">
        <f>Q22+Q31</f>
        <v>1663</v>
      </c>
      <c r="R21" s="15" t="s">
        <v>17</v>
      </c>
      <c r="S21" s="15"/>
      <c r="T21" s="23"/>
      <c r="U21" s="23"/>
      <c r="V21" s="15"/>
      <c r="W21" s="5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6"/>
      <c r="L22" s="22">
        <v>1092</v>
      </c>
      <c r="M22" s="23"/>
      <c r="N22" s="23"/>
      <c r="O22" s="23"/>
      <c r="P22" s="23">
        <v>3873</v>
      </c>
      <c r="Q22" s="23">
        <v>1393</v>
      </c>
      <c r="R22" s="23"/>
      <c r="S22" s="23"/>
      <c r="T22" s="23"/>
      <c r="U22" s="23"/>
      <c r="V22" s="23"/>
      <c r="W22" s="25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58</v>
      </c>
      <c r="B25" s="3"/>
      <c r="C25" s="3"/>
      <c r="D25" s="3"/>
      <c r="E25" s="3"/>
      <c r="F25" s="3"/>
      <c r="G25" s="3"/>
      <c r="H25" s="3"/>
      <c r="I25" s="3"/>
      <c r="J25" s="4"/>
      <c r="K25" s="26">
        <f>605+1691</f>
        <v>2296</v>
      </c>
      <c r="L25" s="22"/>
      <c r="M25" s="23">
        <v>250</v>
      </c>
      <c r="N25" s="23"/>
      <c r="O25" s="23">
        <v>650</v>
      </c>
      <c r="P25" s="23"/>
      <c r="Q25" s="23"/>
      <c r="R25" s="23"/>
      <c r="S25" s="23"/>
      <c r="T25" s="23"/>
      <c r="U25" s="23"/>
      <c r="V25" s="23"/>
      <c r="W25" s="25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6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6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3"/>
    </row>
    <row r="28" spans="1:23" ht="15">
      <c r="A28" s="2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6"/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26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>
        <v>270</v>
      </c>
      <c r="L31" s="22">
        <f aca="true" t="shared" si="5" ref="L31:Q31">K31</f>
        <v>270</v>
      </c>
      <c r="M31" s="23">
        <f t="shared" si="5"/>
        <v>270</v>
      </c>
      <c r="N31" s="23">
        <f t="shared" si="5"/>
        <v>270</v>
      </c>
      <c r="O31" s="23">
        <f t="shared" si="5"/>
        <v>270</v>
      </c>
      <c r="P31" s="23">
        <f t="shared" si="5"/>
        <v>270</v>
      </c>
      <c r="Q31" s="23">
        <f t="shared" si="5"/>
        <v>270</v>
      </c>
      <c r="R31" s="23">
        <f>Q31</f>
        <v>270</v>
      </c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2"/>
      <c r="L34" s="22"/>
      <c r="M34" s="23"/>
      <c r="N34" s="23">
        <v>500</v>
      </c>
      <c r="O34" s="23"/>
      <c r="P34" s="23"/>
      <c r="Q34" s="23"/>
      <c r="R34" s="23"/>
      <c r="S34" s="23"/>
      <c r="T34" s="23"/>
      <c r="U34" s="23"/>
      <c r="V34" s="23"/>
      <c r="W34" s="24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K15+K16+K17+K18+K19+K21</f>
        <v>11717.011</v>
      </c>
      <c r="L35" s="15">
        <f>L15+L16+L17+L18+L19+L21</f>
        <v>10513.011</v>
      </c>
      <c r="M35" s="15">
        <f>M15+M16+M17+M18+M19+M21</f>
        <v>10151.977</v>
      </c>
      <c r="N35" s="15">
        <f>N15+N16+N17+N18+N21</f>
        <v>9921.011</v>
      </c>
      <c r="O35" s="15">
        <f>O15+O16+O17+O18+O19+O20+O21</f>
        <v>11311.397</v>
      </c>
      <c r="P35" s="15">
        <f>P15+P16+P17+P18+P19+P20+P21</f>
        <v>14534.397</v>
      </c>
      <c r="Q35" s="15">
        <f>Q15+Q16+Q17+Q18+Q19+Q20+Q21</f>
        <v>12054.397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2016-08-08T10:21:02Z</cp:lastPrinted>
  <dcterms:created xsi:type="dcterms:W3CDTF">2012-04-11T04:13:08Z</dcterms:created>
  <dcterms:modified xsi:type="dcterms:W3CDTF">2018-09-12T05:44:31Z</dcterms:modified>
  <cp:category/>
  <cp:version/>
  <cp:contentType/>
  <cp:contentStatus/>
</cp:coreProperties>
</file>