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<sst xmlns="http://schemas.openxmlformats.org/spreadsheetml/2006/main" count="111" uniqueCount="67">
  <si>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</si>
  <si>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</si>
  <si>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</si>
  <si>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</si>
  <si>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</si>
  <si>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</si>
  <si>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</si>
  <si>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</si>
  <si>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</si>
  <si>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</si>
  <si>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</si>
  <si>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</si>
  <si>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</si>
  <si>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</si>
  <si>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</si>
  <si>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</si>
  <si>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</si>
  <si>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</si>
  <si>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</si>
  <si>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</si>
  <si>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</si>
  <si>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1 ул. Тружениц за 1 квартал  </t>
  </si>
  <si>
    <t xml:space="preserve">5.начислено за 1 квартал  </t>
  </si>
  <si>
    <t xml:space="preserve">коммунальным услугам жилого дома № 1 ул. Тружениц за 2 квартал  </t>
  </si>
  <si>
    <t xml:space="preserve">5.начислено за 2 квартал  </t>
  </si>
  <si>
    <t xml:space="preserve">коммунальным услугам жилого дома № 1 ул. Тружениц за 3 квартал  </t>
  </si>
  <si>
    <t xml:space="preserve">5.начислено за 3 квартал  </t>
  </si>
  <si>
    <t xml:space="preserve">коммунальным услугам жилого дома № 1 ул. Тружениц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</si>
  <si>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</si>
  <si>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</si>
  <si>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</si>
  <si>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</si>
  <si>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</si>
  <si>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</si>
  <si>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</si>
  <si>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</si>
  <si>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</si>
  <si>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</si>
  <si>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</si>
  <si>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</si>
  <si>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</si>
  <si>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</si>
  <si>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</si>
  <si>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</si>
  <si>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</si>
  <si>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</si>
  <si>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</si>
  <si>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</si>
  <si>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</si>
  <si>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</si>
  <si>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</si>
  <si>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</si>
  <si>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</si>
  <si>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</si>
  <si>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</si>
  <si>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</si>
  <si>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</si>
  <si>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</si>
  <si>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</si>
  <si>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</si>
  <si>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</si>
  <si>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</si>
  <si>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</si>
  <si>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</si>
  <si>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  ул. Тружениц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</si>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</sst>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3" fillId="0" borderId="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43">
      <selection activeCell="K71" sqref="K71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2" t="s">
        <v>17</v>
      </c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2180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491.2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 t="s">
        <v>17</v>
      </c>
      <c r="L20" s="16"/>
    </row>
    <row r="21" spans="1:13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v>491.2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12</v>
      </c>
    </row>
    <row r="24" spans="1:13" ht="15">
      <c r="A24" s="2" t="s">
        <v>24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  <c r="M24" s="16"/>
    </row>
    <row r="25" spans="1:11" ht="15.75">
      <c r="A25" s="2"/>
      <c r="B25" s="6" t="s">
        <v>2</v>
      </c>
      <c r="C25" s="3"/>
      <c r="D25" s="3"/>
      <c r="E25" s="3"/>
      <c r="F25" s="3"/>
      <c r="G25" s="3"/>
      <c r="H25" s="3"/>
      <c r="I25" s="3"/>
      <c r="J25" s="4"/>
      <c r="K25" s="15"/>
    </row>
    <row r="26" spans="1:11" ht="15.75">
      <c r="A26" s="7" t="s">
        <v>48</v>
      </c>
      <c r="B26" s="6"/>
      <c r="C26" s="6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Лист2!#REF!+Лист2!#REF!+Лист2!#REF!+Лист2!#REF!+Лист2!#REF!</f>
        <v>#REF!</v>
      </c>
    </row>
    <row r="31" spans="1:11" ht="15">
      <c r="A31" s="2" t="s">
        <v>9</v>
      </c>
      <c r="B31" s="3"/>
      <c r="C31" s="3"/>
      <c r="D31" s="3"/>
      <c r="E31" s="3"/>
      <c r="F31" s="3"/>
      <c r="G31" s="3"/>
      <c r="H31" s="3"/>
      <c r="I31" s="3"/>
      <c r="J31" s="4"/>
      <c r="K31" s="15" t="e">
        <f>K26+K27+K28+K29+K30</f>
        <v>#REF!</v>
      </c>
    </row>
    <row r="32" spans="2:11" ht="15">
      <c r="B32" s="23"/>
      <c r="C32" s="23"/>
      <c r="D32" s="23"/>
      <c r="E32" s="23"/>
      <c r="F32" s="23"/>
      <c r="G32" s="23"/>
      <c r="H32" s="23"/>
      <c r="I32" s="23"/>
      <c r="J32" s="21"/>
      <c r="K32" s="24"/>
    </row>
    <row r="33" spans="1:11" ht="15">
      <c r="A33" s="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11" ht="15">
      <c r="A36" s="25" t="s">
        <v>38</v>
      </c>
      <c r="B36" s="25"/>
      <c r="C36" s="25"/>
      <c r="D36" s="25"/>
      <c r="E36" s="25"/>
      <c r="F36" s="25"/>
      <c r="G36" s="25"/>
      <c r="H36" s="25"/>
      <c r="I36" s="25"/>
      <c r="J36" s="5"/>
      <c r="K36" s="5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</f>
        <v>491.2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12</v>
      </c>
    </row>
    <row r="40" spans="1:11" ht="15">
      <c r="A40" s="2" t="s">
        <v>26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3"/>
      <c r="D41" s="3"/>
      <c r="E41" s="3"/>
      <c r="F41" s="3"/>
      <c r="G41" s="3"/>
      <c r="H41" s="3"/>
      <c r="I41" s="3"/>
      <c r="J41" s="4"/>
      <c r="K41" s="15"/>
    </row>
    <row r="42" spans="1:11" ht="15.75">
      <c r="A42" s="7" t="s">
        <v>48</v>
      </c>
      <c r="B42" s="6"/>
      <c r="C42" s="6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Лист2!#REF!+Лист2!#REF!+Лист2!#REF!+Лист2!#REF!+Лист2!#REF!</f>
        <v>#REF!</v>
      </c>
    </row>
    <row r="47" spans="1:11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15" t="e">
        <f>K42+K43+K44+K45+K46</f>
        <v>#REF!</v>
      </c>
    </row>
    <row r="48" spans="2:11" ht="15">
      <c r="B48" s="23"/>
      <c r="C48" s="23"/>
      <c r="D48" s="23"/>
      <c r="E48" s="23"/>
      <c r="F48" s="23"/>
      <c r="G48" s="23"/>
      <c r="H48" s="23"/>
      <c r="I48" s="23"/>
      <c r="J48" s="21"/>
      <c r="K48" s="24"/>
    </row>
    <row r="49" ht="15">
      <c r="A49" s="1"/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11" ht="15">
      <c r="A52" s="25" t="s">
        <v>40</v>
      </c>
      <c r="B52" s="25"/>
      <c r="C52" s="25"/>
      <c r="D52" s="25"/>
      <c r="E52" s="25"/>
      <c r="F52" s="25"/>
      <c r="G52" s="25"/>
      <c r="H52" s="25"/>
      <c r="I52" s="25"/>
      <c r="J52" s="5"/>
      <c r="K52" s="5"/>
    </row>
    <row r="53" spans="1:12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2">
        <v>494.5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12</v>
      </c>
    </row>
    <row r="56" spans="1:11" ht="15">
      <c r="A56" s="2" t="s">
        <v>28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Лист2!#REF!+Лист2!#REF!+Лист2!#REF!</f>
        <v>#REF!</v>
      </c>
    </row>
    <row r="57" spans="1:11" ht="15.75">
      <c r="A57" s="2"/>
      <c r="B57" s="6" t="s">
        <v>2</v>
      </c>
      <c r="C57" s="3"/>
      <c r="D57" s="3"/>
      <c r="E57" s="3"/>
      <c r="F57" s="3"/>
      <c r="G57" s="3"/>
      <c r="H57" s="3"/>
      <c r="I57" s="3"/>
      <c r="J57" s="4"/>
      <c r="K57" s="15"/>
    </row>
    <row r="58" spans="1:11" ht="15.75">
      <c r="A58" s="7" t="s">
        <v>48</v>
      </c>
      <c r="B58" s="6"/>
      <c r="C58" s="6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Лист2!#REF!+Лист2!#REF!+Лист2!#REF!</f>
        <v>#REF!</v>
      </c>
    </row>
    <row r="63" spans="1:11" ht="15">
      <c r="A63" s="2" t="s">
        <v>9</v>
      </c>
      <c r="B63" s="3"/>
      <c r="C63" s="3"/>
      <c r="D63" s="3"/>
      <c r="E63" s="3"/>
      <c r="F63" s="3"/>
      <c r="G63" s="3"/>
      <c r="H63" s="3"/>
      <c r="I63" s="3"/>
      <c r="J63" s="4"/>
      <c r="K63" s="15" t="e">
        <f>K58+K59+K60+K61+K62</f>
        <v>#REF!</v>
      </c>
    </row>
    <row r="64" spans="2:11" ht="15">
      <c r="B64" s="23"/>
      <c r="C64" s="23"/>
      <c r="D64" s="23"/>
      <c r="E64" s="23"/>
      <c r="F64" s="23"/>
      <c r="G64" s="23"/>
      <c r="H64" s="23"/>
      <c r="I64" s="23"/>
      <c r="J64" s="21"/>
      <c r="K64" s="24"/>
    </row>
    <row r="65" spans="2:11" ht="15">
      <c r="B65" s="23"/>
      <c r="C65" s="23"/>
      <c r="D65" s="23"/>
      <c r="E65" s="23"/>
      <c r="F65" s="23"/>
      <c r="G65" s="23"/>
      <c r="H65" s="23"/>
      <c r="I65" s="23"/>
      <c r="J65" s="21"/>
      <c r="K65" s="24"/>
    </row>
    <row r="66" spans="1:11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4">
        <v>2180</v>
      </c>
    </row>
    <row r="67" spans="1:12" ht="15">
      <c r="A67" s="18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4">
        <v>52460</v>
      </c>
      <c r="L67" s="16"/>
    </row>
    <row r="68" spans="1:11" ht="15">
      <c r="A68" s="19" t="s">
        <v>44</v>
      </c>
      <c r="B68" s="11"/>
      <c r="C68" s="11"/>
      <c r="D68" s="11"/>
      <c r="E68" s="11"/>
      <c r="F68" s="11"/>
      <c r="G68" s="11"/>
      <c r="H68" s="11"/>
      <c r="I68" s="11"/>
      <c r="J68" s="4"/>
      <c r="K68" s="15">
        <v>46316</v>
      </c>
    </row>
    <row r="69" spans="1:11" ht="15">
      <c r="A69" s="2" t="s">
        <v>45</v>
      </c>
      <c r="B69" s="20"/>
      <c r="C69" s="20"/>
      <c r="D69" s="20"/>
      <c r="E69" s="20"/>
      <c r="F69" s="20"/>
      <c r="G69" s="20"/>
      <c r="H69" s="20"/>
      <c r="I69" s="20"/>
      <c r="J69" s="10"/>
      <c r="K69" s="15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8324</v>
      </c>
    </row>
    <row r="71" spans="2:11" ht="12.75">
      <c r="B71" s="21"/>
      <c r="C71" s="21"/>
      <c r="D71" s="21"/>
      <c r="E71" s="21"/>
      <c r="F71" s="21"/>
      <c r="G71" s="21"/>
      <c r="H71" s="21"/>
      <c r="I71" s="21"/>
      <c r="J71" s="21"/>
      <c r="K71" s="24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32" sqref="R32"/>
    </sheetView>
  </sheetViews>
  <sheetFormatPr defaultColWidth="9.00390625" defaultRowHeight="12.75"/>
  <cols>
    <col min="10" max="10" width="18.1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ht="12.75">
      <c r="AI3" s="22" t="s">
        <v>17</v>
      </c>
    </row>
    <row r="4" ht="12.75">
      <c r="E4" s="17" t="s">
        <v>54</v>
      </c>
    </row>
    <row r="7" spans="11:23" ht="12.75">
      <c r="K7" t="s">
        <v>49</v>
      </c>
      <c r="L7" t="s">
        <v>50</v>
      </c>
      <c r="M7" t="s">
        <v>51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52</v>
      </c>
      <c r="U7" t="s">
        <v>15</v>
      </c>
      <c r="V7" t="s">
        <v>16</v>
      </c>
      <c r="W7" t="s">
        <v>55</v>
      </c>
    </row>
    <row r="8" spans="1:23" ht="15">
      <c r="A8" s="2" t="s">
        <v>56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3" ht="15">
      <c r="A9" s="2" t="s">
        <v>57</v>
      </c>
      <c r="B9" s="3"/>
      <c r="C9" s="3"/>
      <c r="D9" s="3"/>
      <c r="E9" s="3"/>
      <c r="F9" s="3"/>
      <c r="G9" s="3"/>
      <c r="H9" s="3"/>
      <c r="I9" s="3"/>
      <c r="J9" s="4"/>
      <c r="K9" s="15">
        <v>8323</v>
      </c>
      <c r="L9" s="31">
        <f aca="true" t="shared" si="0" ref="L9:Q9">K9+K13-K35</f>
        <v>9033.765</v>
      </c>
      <c r="M9" s="15">
        <f t="shared" si="0"/>
        <v>9744.529999999999</v>
      </c>
      <c r="N9" s="15">
        <f t="shared" si="0"/>
        <v>10455.294999999998</v>
      </c>
      <c r="O9" s="15">
        <f t="shared" si="0"/>
        <v>11166.059999999998</v>
      </c>
      <c r="P9" s="15">
        <f t="shared" si="0"/>
        <v>11708.799999999996</v>
      </c>
      <c r="Q9" s="15">
        <f t="shared" si="0"/>
        <v>12251.539999999994</v>
      </c>
      <c r="R9" s="15">
        <f>Q9+Q13-Q35</f>
        <v>8701.279999999992</v>
      </c>
      <c r="S9" s="14"/>
      <c r="T9" s="14"/>
      <c r="U9" s="14"/>
      <c r="V9" s="14"/>
      <c r="W9" s="5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494.5</v>
      </c>
      <c r="L10" s="12">
        <f aca="true" t="shared" si="1" ref="L10:M13">K10</f>
        <v>494.5</v>
      </c>
      <c r="M10" s="12">
        <f t="shared" si="1"/>
        <v>494.5</v>
      </c>
      <c r="N10" s="12">
        <f aca="true" t="shared" si="2" ref="N10:P11">M10</f>
        <v>494.5</v>
      </c>
      <c r="O10" s="12">
        <f t="shared" si="2"/>
        <v>494.5</v>
      </c>
      <c r="P10" s="12">
        <f t="shared" si="2"/>
        <v>494.5</v>
      </c>
      <c r="Q10" s="12">
        <f>P10</f>
        <v>494.5</v>
      </c>
      <c r="R10" s="12">
        <f>Q10</f>
        <v>494.5</v>
      </c>
      <c r="S10" s="14"/>
      <c r="T10" s="14"/>
      <c r="U10" s="14"/>
      <c r="V10" s="14"/>
      <c r="W10" s="5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12</v>
      </c>
      <c r="L11" s="14">
        <f t="shared" si="1"/>
        <v>12</v>
      </c>
      <c r="M11" s="14">
        <f t="shared" si="1"/>
        <v>12</v>
      </c>
      <c r="N11" s="14">
        <f t="shared" si="2"/>
        <v>12</v>
      </c>
      <c r="O11" s="14">
        <f t="shared" si="2"/>
        <v>12</v>
      </c>
      <c r="P11" s="14">
        <f t="shared" si="2"/>
        <v>12</v>
      </c>
      <c r="Q11" s="14">
        <f>P11</f>
        <v>12</v>
      </c>
      <c r="R11" s="14">
        <f>Q11</f>
        <v>12</v>
      </c>
      <c r="S11" s="14"/>
      <c r="T11" s="14"/>
      <c r="U11" s="14"/>
      <c r="V11" s="5"/>
      <c r="W11" s="5"/>
    </row>
    <row r="12" spans="1:23" ht="15">
      <c r="A12" s="2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3">
        <v>8.89</v>
      </c>
      <c r="L12" s="13">
        <f t="shared" si="1"/>
        <v>8.89</v>
      </c>
      <c r="M12" s="13">
        <f t="shared" si="1"/>
        <v>8.89</v>
      </c>
      <c r="N12" s="13">
        <f>M12</f>
        <v>8.89</v>
      </c>
      <c r="O12" s="14">
        <v>9.53</v>
      </c>
      <c r="P12" s="14">
        <f>O12</f>
        <v>9.53</v>
      </c>
      <c r="Q12" s="14">
        <f>P12</f>
        <v>9.53</v>
      </c>
      <c r="R12" s="14">
        <f>Q12</f>
        <v>9.53</v>
      </c>
      <c r="S12" s="14"/>
      <c r="T12" s="14"/>
      <c r="U12" s="14"/>
      <c r="V12" s="5"/>
      <c r="W12" s="5"/>
    </row>
    <row r="13" spans="1:23" ht="15">
      <c r="A13" s="2" t="s">
        <v>58</v>
      </c>
      <c r="B13" s="3"/>
      <c r="C13" s="3"/>
      <c r="D13" s="3"/>
      <c r="E13" s="3"/>
      <c r="F13" s="3"/>
      <c r="G13" s="3"/>
      <c r="H13" s="3"/>
      <c r="I13" s="3"/>
      <c r="J13" s="4"/>
      <c r="K13" s="15">
        <v>4396</v>
      </c>
      <c r="L13" s="15">
        <f t="shared" si="1"/>
        <v>4396</v>
      </c>
      <c r="M13" s="15">
        <f t="shared" si="1"/>
        <v>4396</v>
      </c>
      <c r="N13" s="15">
        <f>M13</f>
        <v>4396</v>
      </c>
      <c r="O13" s="15">
        <f>O10*O12</f>
        <v>4712.585</v>
      </c>
      <c r="P13" s="15">
        <f>O13</f>
        <v>4712.585</v>
      </c>
      <c r="Q13" s="15">
        <f>P13</f>
        <v>4712.585</v>
      </c>
      <c r="R13" s="15">
        <f>Q13</f>
        <v>4712.585</v>
      </c>
      <c r="S13" s="15"/>
      <c r="T13" s="15"/>
      <c r="U13" s="15"/>
      <c r="V13" s="5"/>
      <c r="W13" s="5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5"/>
      <c r="W14" s="5" t="s">
        <v>17</v>
      </c>
    </row>
    <row r="15" spans="1:23" ht="15.75">
      <c r="A15" s="7" t="s">
        <v>48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2042.2849999999999</v>
      </c>
      <c r="L15" s="15">
        <f aca="true" t="shared" si="3" ref="L15:M21">K15</f>
        <v>2042.2849999999999</v>
      </c>
      <c r="M15" s="15">
        <f t="shared" si="3"/>
        <v>2042.2849999999999</v>
      </c>
      <c r="N15" s="15">
        <f>M15</f>
        <v>2042.2849999999999</v>
      </c>
      <c r="O15" s="15">
        <f>N15</f>
        <v>2042.2849999999999</v>
      </c>
      <c r="P15" s="15">
        <f>O15</f>
        <v>2042.2849999999999</v>
      </c>
      <c r="Q15" s="15">
        <f>P15</f>
        <v>2042.2849999999999</v>
      </c>
      <c r="R15" s="15">
        <f>Q15</f>
        <v>2042.2849999999999</v>
      </c>
      <c r="S15" s="15"/>
      <c r="T15" s="15"/>
      <c r="U15" s="15"/>
      <c r="V15" s="27"/>
      <c r="W15" s="5"/>
    </row>
    <row r="16" spans="1:23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103.845</v>
      </c>
      <c r="L16" s="15">
        <f t="shared" si="3"/>
        <v>103.845</v>
      </c>
      <c r="M16" s="15">
        <f t="shared" si="3"/>
        <v>103.845</v>
      </c>
      <c r="N16" s="15">
        <f>M16</f>
        <v>103.845</v>
      </c>
      <c r="O16" s="15">
        <f>O10*0.7</f>
        <v>346.15</v>
      </c>
      <c r="P16" s="15">
        <f aca="true" t="shared" si="4" ref="P16:Q20">O16</f>
        <v>346.15</v>
      </c>
      <c r="Q16" s="15">
        <f t="shared" si="4"/>
        <v>346.15</v>
      </c>
      <c r="R16" s="15">
        <f>Q16</f>
        <v>346.15</v>
      </c>
      <c r="S16" s="15"/>
      <c r="T16" s="15"/>
      <c r="U16" s="15"/>
      <c r="V16" s="27"/>
      <c r="W16" s="5"/>
    </row>
    <row r="17" spans="1:23" ht="15.75">
      <c r="A17" s="7" t="s">
        <v>30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K10*1.89</f>
        <v>934.6049999999999</v>
      </c>
      <c r="L17" s="15">
        <f t="shared" si="3"/>
        <v>934.6049999999999</v>
      </c>
      <c r="M17" s="15">
        <f t="shared" si="3"/>
        <v>934.6049999999999</v>
      </c>
      <c r="N17" s="15">
        <f>M17</f>
        <v>934.6049999999999</v>
      </c>
      <c r="O17" s="15">
        <f>N17</f>
        <v>934.6049999999999</v>
      </c>
      <c r="P17" s="15">
        <f t="shared" si="4"/>
        <v>934.6049999999999</v>
      </c>
      <c r="Q17" s="15">
        <f t="shared" si="4"/>
        <v>934.6049999999999</v>
      </c>
      <c r="R17" s="15">
        <f>Q17</f>
        <v>934.6049999999999</v>
      </c>
      <c r="S17" s="15"/>
      <c r="T17" s="15"/>
      <c r="U17" s="15"/>
      <c r="V17" s="27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K10</f>
        <v>494.5</v>
      </c>
      <c r="L18" s="15">
        <f t="shared" si="3"/>
        <v>494.5</v>
      </c>
      <c r="M18" s="15">
        <f t="shared" si="3"/>
        <v>494.5</v>
      </c>
      <c r="N18" s="15">
        <f>M18</f>
        <v>494.5</v>
      </c>
      <c r="O18" s="15">
        <f>N18</f>
        <v>494.5</v>
      </c>
      <c r="P18" s="15">
        <f t="shared" si="4"/>
        <v>494.5</v>
      </c>
      <c r="Q18" s="15">
        <f t="shared" si="4"/>
        <v>494.5</v>
      </c>
      <c r="R18" s="15">
        <f>Q18</f>
        <v>494.5</v>
      </c>
      <c r="S18" s="15"/>
      <c r="T18" s="15"/>
      <c r="U18" s="15"/>
      <c r="V18" s="27"/>
      <c r="W18" s="5"/>
    </row>
    <row r="19" spans="1:23" ht="15.75">
      <c r="A19" s="7" t="s">
        <v>33</v>
      </c>
      <c r="B19" s="3"/>
      <c r="C19" s="3"/>
      <c r="D19" s="3"/>
      <c r="E19" s="3"/>
      <c r="F19" s="3"/>
      <c r="G19" s="3"/>
      <c r="H19" s="3"/>
      <c r="I19" s="3"/>
      <c r="J19" s="4"/>
      <c r="K19" s="14">
        <v>0</v>
      </c>
      <c r="L19" s="15">
        <f t="shared" si="3"/>
        <v>0</v>
      </c>
      <c r="M19" s="15">
        <f t="shared" si="3"/>
        <v>0</v>
      </c>
      <c r="N19" s="15">
        <f>M19</f>
        <v>0</v>
      </c>
      <c r="O19" s="15">
        <f>O10*0.34</f>
        <v>168.13000000000002</v>
      </c>
      <c r="P19" s="15">
        <f t="shared" si="4"/>
        <v>168.13000000000002</v>
      </c>
      <c r="Q19" s="15">
        <f t="shared" si="4"/>
        <v>168.13000000000002</v>
      </c>
      <c r="R19" s="15">
        <f>Q19</f>
        <v>168.13000000000002</v>
      </c>
      <c r="S19" s="15"/>
      <c r="T19" s="15"/>
      <c r="U19" s="15"/>
      <c r="V19" s="27"/>
      <c r="W19" s="5"/>
    </row>
    <row r="20" spans="1:23" ht="15.75">
      <c r="A20" s="7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14"/>
      <c r="L20" s="15"/>
      <c r="M20" s="15"/>
      <c r="N20" s="15"/>
      <c r="O20" s="15">
        <f>O10*0.15</f>
        <v>74.175</v>
      </c>
      <c r="P20" s="15">
        <f t="shared" si="4"/>
        <v>74.175</v>
      </c>
      <c r="Q20" s="15">
        <f t="shared" si="4"/>
        <v>74.175</v>
      </c>
      <c r="R20" s="15">
        <f>Q20</f>
        <v>74.175</v>
      </c>
      <c r="S20" s="15"/>
      <c r="T20" s="15"/>
      <c r="U20" s="15"/>
      <c r="V20" s="27"/>
      <c r="W20" s="5"/>
    </row>
    <row r="21" spans="1:23" ht="15.75">
      <c r="A21" s="7" t="s">
        <v>66</v>
      </c>
      <c r="B21" s="6"/>
      <c r="C21" s="6"/>
      <c r="D21" s="6"/>
      <c r="E21" s="6"/>
      <c r="F21" s="6"/>
      <c r="G21" s="6"/>
      <c r="H21" s="6"/>
      <c r="I21" s="3"/>
      <c r="J21" s="4"/>
      <c r="K21" s="15">
        <v>110</v>
      </c>
      <c r="L21" s="15">
        <f t="shared" si="3"/>
        <v>110</v>
      </c>
      <c r="M21" s="15">
        <f t="shared" si="3"/>
        <v>110</v>
      </c>
      <c r="N21" s="15">
        <f>M21</f>
        <v>110</v>
      </c>
      <c r="O21" s="15">
        <f>O31</f>
        <v>110</v>
      </c>
      <c r="P21" s="15">
        <f>O21</f>
        <v>110</v>
      </c>
      <c r="Q21" s="15">
        <f>Q26+Q31+Q32</f>
        <v>4203</v>
      </c>
      <c r="R21" s="15"/>
      <c r="S21" s="15"/>
      <c r="T21" s="15"/>
      <c r="U21" s="15"/>
      <c r="V21" s="15"/>
      <c r="W21" s="5"/>
    </row>
    <row r="22" spans="1:23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30"/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9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30"/>
      <c r="L23" s="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9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6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9"/>
    </row>
    <row r="25" spans="1:23" ht="15">
      <c r="A25" s="2" t="s">
        <v>59</v>
      </c>
      <c r="B25" s="3"/>
      <c r="C25" s="3"/>
      <c r="D25" s="3"/>
      <c r="E25" s="3"/>
      <c r="F25" s="3"/>
      <c r="G25" s="3"/>
      <c r="H25" s="3"/>
      <c r="I25" s="3"/>
      <c r="J25" s="4"/>
      <c r="K25" s="30"/>
      <c r="L25" s="26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9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30"/>
      <c r="L26" s="26"/>
      <c r="M26" s="27"/>
      <c r="N26" s="27"/>
      <c r="O26" s="27"/>
      <c r="P26" s="27"/>
      <c r="Q26" s="27">
        <f>1395+930</f>
        <v>2325</v>
      </c>
      <c r="R26" s="27"/>
      <c r="S26" s="27"/>
      <c r="T26" s="27"/>
      <c r="U26" s="27"/>
      <c r="V26" s="27"/>
      <c r="W26" s="29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30"/>
      <c r="L27" s="26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13"/>
    </row>
    <row r="28" spans="1:23" ht="15">
      <c r="A28" s="2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30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30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5"/>
    </row>
    <row r="30" spans="1:23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30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5"/>
    </row>
    <row r="31" spans="1:23" ht="15">
      <c r="A31" s="2" t="s">
        <v>61</v>
      </c>
      <c r="B31" s="3"/>
      <c r="C31" s="3"/>
      <c r="D31" s="3"/>
      <c r="E31" s="3"/>
      <c r="F31" s="3"/>
      <c r="G31" s="3"/>
      <c r="H31" s="3"/>
      <c r="I31" s="3"/>
      <c r="J31" s="4"/>
      <c r="K31" s="30">
        <v>110</v>
      </c>
      <c r="L31" s="26">
        <f aca="true" t="shared" si="5" ref="L31:Q31">K31</f>
        <v>110</v>
      </c>
      <c r="M31" s="27">
        <f t="shared" si="5"/>
        <v>110</v>
      </c>
      <c r="N31" s="27">
        <f t="shared" si="5"/>
        <v>110</v>
      </c>
      <c r="O31" s="27">
        <f t="shared" si="5"/>
        <v>110</v>
      </c>
      <c r="P31" s="27">
        <f t="shared" si="5"/>
        <v>110</v>
      </c>
      <c r="Q31" s="27">
        <f t="shared" si="5"/>
        <v>110</v>
      </c>
      <c r="R31" s="27">
        <f>Q31</f>
        <v>110</v>
      </c>
      <c r="S31" s="27"/>
      <c r="T31" s="27"/>
      <c r="U31" s="27"/>
      <c r="V31" s="27"/>
      <c r="W31" s="5"/>
    </row>
    <row r="32" spans="1:23" ht="15">
      <c r="A32" s="2" t="s">
        <v>62</v>
      </c>
      <c r="B32" s="3"/>
      <c r="C32" s="3"/>
      <c r="D32" s="3"/>
      <c r="E32" s="3"/>
      <c r="F32" s="3"/>
      <c r="G32" s="3"/>
      <c r="H32" s="3"/>
      <c r="I32" s="3"/>
      <c r="J32" s="4"/>
      <c r="K32" s="30"/>
      <c r="L32" s="26"/>
      <c r="M32" s="27"/>
      <c r="N32" s="27"/>
      <c r="O32" s="27"/>
      <c r="P32" s="27"/>
      <c r="Q32" s="27">
        <v>1768</v>
      </c>
      <c r="R32" s="27"/>
      <c r="S32" s="27"/>
      <c r="T32" s="27"/>
      <c r="U32" s="27"/>
      <c r="V32" s="27"/>
      <c r="W32" s="5"/>
    </row>
    <row r="33" spans="1:23" ht="1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4"/>
      <c r="K33" s="30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5"/>
    </row>
    <row r="34" spans="1:23" ht="15">
      <c r="A34" s="2" t="s">
        <v>47</v>
      </c>
      <c r="B34" s="3"/>
      <c r="C34" s="3"/>
      <c r="D34" s="3"/>
      <c r="E34" s="3"/>
      <c r="F34" s="3"/>
      <c r="G34" s="3"/>
      <c r="H34" s="3"/>
      <c r="I34" s="3"/>
      <c r="J34" s="4"/>
      <c r="K34" s="26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8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K15+K16+K17+K18+K19+K21</f>
        <v>3685.2349999999997</v>
      </c>
      <c r="L35" s="15">
        <f>K35</f>
        <v>3685.2349999999997</v>
      </c>
      <c r="M35" s="15">
        <f>L35</f>
        <v>3685.2349999999997</v>
      </c>
      <c r="N35" s="15">
        <f>M35</f>
        <v>3685.2349999999997</v>
      </c>
      <c r="O35" s="15">
        <f>O15+O16+O17+O18+O19+O20+O21</f>
        <v>4169.845</v>
      </c>
      <c r="P35" s="15">
        <f>O35</f>
        <v>4169.845</v>
      </c>
      <c r="Q35" s="15">
        <f>Q15+Q16+Q17+Q18+Q19+Q20+Q21</f>
        <v>8262.845000000001</v>
      </c>
      <c r="R35" s="15"/>
      <c r="S35" s="15"/>
      <c r="T35" s="15"/>
      <c r="U35" s="15"/>
      <c r="V35" s="15"/>
      <c r="W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2013-07-11T09:04:57Z</cp:lastPrinted>
  <dcterms:created xsi:type="dcterms:W3CDTF">2012-04-11T04:13:08Z</dcterms:created>
  <dcterms:modified xsi:type="dcterms:W3CDTF">2018-09-12T07:01:31Z</dcterms:modified>
  <cp:category/>
  <cp:version/>
  <cp:contentType/>
  <cp:contentStatus/>
</cp:coreProperties>
</file>