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<sst xmlns="http://schemas.openxmlformats.org/spreadsheetml/2006/main" count="120" uniqueCount="68">
  <si>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</si>
  <si>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</si>
  <si>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</si>
  <si>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</si>
  <si>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</si>
  <si>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</si>
  <si>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</si>
  <si>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</si>
  <si>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</si>
  <si>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</si>
  <si>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</si>
  <si>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</si>
  <si>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</si>
  <si>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</si>
  <si>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</si>
  <si>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</si>
  <si>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</si>
  <si>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</si>
  <si>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</si>
  <si>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</si>
  <si>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</si>
  <si>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5.начислено за 4 квартал  </t>
  </si>
  <si>
    <t xml:space="preserve">коммунальным услугам жилого дома № 1а ул. Полевая за 4 квартал </t>
  </si>
  <si>
    <t xml:space="preserve">5.начислено за 3 квартал </t>
  </si>
  <si>
    <t xml:space="preserve">коммунальным услугам жилого дома № 1а ул. Полевая за 3 квартал </t>
  </si>
  <si>
    <t xml:space="preserve">5.начислено за 2 квартал  </t>
  </si>
  <si>
    <t xml:space="preserve">коммунальным услугам жилого дома № 1а ул. Полевая за 2 квартал </t>
  </si>
  <si>
    <t xml:space="preserve">5.начислено за 1 квартал  </t>
  </si>
  <si>
    <t xml:space="preserve">коммунальным услугам жилого дома № 1а ул. Полевая за 1 квартал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</si>
  <si>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</si>
  <si>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</si>
  <si>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</si>
  <si>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</si>
  <si>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</si>
  <si>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</si>
  <si>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</si>
  <si>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</si>
  <si>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</si>
  <si>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</si>
  <si>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</si>
  <si>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</si>
  <si>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</si>
  <si>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</si>
  <si>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</si>
  <si>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</si>
  <si>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</si>
  <si>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</si>
  <si>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</si>
  <si>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</si>
  <si>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</si>
  <si>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</si>
  <si>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</si>
  <si>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</si>
  <si>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</si>
  <si>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</si>
  <si>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</si>
  <si>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</si>
  <si>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</si>
  <si>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</si>
  <si>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</si>
  <si>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</si>
  <si>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</si>
  <si>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</si>
  <si>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</si>
  <si>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1а  ул. Полевая   </t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</si>
  <si>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</si>
  <si>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6. </t>
    </r>
    <r>
      <rPr>
        <sz val="12"/>
        <rFont val="Arial Cyr"/>
        <family val="0"/>
      </rPr>
      <t>Аварийная служба</t>
    </r>
  </si>
  <si>
    <t>нет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</si>
</sst>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6578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732.6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3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2"/>
      <c r="M20" s="16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732.6</v>
      </c>
      <c r="M22" s="16"/>
    </row>
    <row r="23" spans="1:13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  <c r="M23" s="16"/>
    </row>
    <row r="24" spans="1:11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48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5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732.6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732.6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21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48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Лист2!#REF!+Лист2!#REF!+Лист2!#REF!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1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6578</v>
      </c>
    </row>
    <row r="66" spans="1:11" ht="15">
      <c r="A66" s="19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44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2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16"/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R32" sqref="R32"/>
    </sheetView>
  </sheetViews>
  <sheetFormatPr defaultColWidth="9.00390625" defaultRowHeight="12.75"/>
  <cols>
    <col min="10" max="10" width="18.375" style="0" customWidth="1"/>
    <col min="22" max="22" width="9.875" style="0" customWidth="1"/>
    <col min="34" max="34" width="18.00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ht="12.75">
      <c r="AI3" s="22" t="s">
        <v>17</v>
      </c>
    </row>
    <row r="4" spans="5:35" ht="12.75">
      <c r="E4" s="18" t="s">
        <v>54</v>
      </c>
      <c r="AI4" s="17"/>
    </row>
    <row r="5" ht="12.75">
      <c r="AI5" s="17"/>
    </row>
    <row r="7" spans="11:23" ht="12.75">
      <c r="K7" t="s">
        <v>49</v>
      </c>
      <c r="L7" t="s">
        <v>50</v>
      </c>
      <c r="M7" t="s">
        <v>51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52</v>
      </c>
      <c r="U7" t="s">
        <v>15</v>
      </c>
      <c r="V7" t="s">
        <v>16</v>
      </c>
      <c r="W7" t="s">
        <v>55</v>
      </c>
    </row>
    <row r="8" spans="1:23" ht="15">
      <c r="A8" s="2" t="s">
        <v>56</v>
      </c>
      <c r="B8" s="3"/>
      <c r="C8" s="3"/>
      <c r="D8" s="3"/>
      <c r="E8" s="3"/>
      <c r="F8" s="3"/>
      <c r="G8" s="3"/>
      <c r="H8" s="3"/>
      <c r="I8" s="3"/>
      <c r="J8" s="4"/>
      <c r="K8" s="12" t="s">
        <v>17</v>
      </c>
      <c r="L8" s="5"/>
      <c r="M8" s="12"/>
      <c r="N8" s="12"/>
      <c r="O8" s="12"/>
      <c r="P8" s="12"/>
      <c r="Q8" s="12"/>
      <c r="R8" s="12"/>
      <c r="S8" s="12"/>
      <c r="T8" s="15"/>
      <c r="U8" s="15"/>
      <c r="V8" s="15"/>
      <c r="W8" s="5"/>
    </row>
    <row r="9" spans="1:24" ht="15">
      <c r="A9" s="2" t="s">
        <v>57</v>
      </c>
      <c r="B9" s="3"/>
      <c r="C9" s="3"/>
      <c r="D9" s="3"/>
      <c r="E9" s="3"/>
      <c r="F9" s="3"/>
      <c r="G9" s="3"/>
      <c r="H9" s="3"/>
      <c r="I9" s="3"/>
      <c r="J9" s="4"/>
      <c r="K9" s="15">
        <v>10400</v>
      </c>
      <c r="L9" s="15">
        <f aca="true" t="shared" si="0" ref="L9:Q9">K9+K13-K35</f>
        <v>11549.902</v>
      </c>
      <c r="M9" s="15">
        <f t="shared" si="0"/>
        <v>12699.804000000002</v>
      </c>
      <c r="N9" s="15">
        <f t="shared" si="0"/>
        <v>13849.706000000004</v>
      </c>
      <c r="O9" s="15">
        <f t="shared" si="0"/>
        <v>12465.608000000006</v>
      </c>
      <c r="P9" s="15">
        <f t="shared" si="0"/>
        <v>13609.236000000004</v>
      </c>
      <c r="Q9" s="15">
        <f t="shared" si="0"/>
        <v>14752.864000000005</v>
      </c>
      <c r="R9" s="15">
        <f>Q9+Q13-Q35</f>
        <v>15896.492000000006</v>
      </c>
      <c r="S9" s="14"/>
      <c r="T9" s="14"/>
      <c r="U9" s="14"/>
      <c r="V9" s="14"/>
      <c r="W9" s="14"/>
      <c r="X9" s="18"/>
    </row>
    <row r="10" spans="1:24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2">
        <v>732.6</v>
      </c>
      <c r="L10" s="12">
        <f aca="true" t="shared" si="1" ref="L10:N13">K10</f>
        <v>732.6</v>
      </c>
      <c r="M10" s="12">
        <f t="shared" si="1"/>
        <v>732.6</v>
      </c>
      <c r="N10" s="12">
        <f t="shared" si="1"/>
        <v>732.6</v>
      </c>
      <c r="O10" s="12">
        <f>M10</f>
        <v>732.6</v>
      </c>
      <c r="P10" s="12">
        <f aca="true" t="shared" si="2" ref="P10:Q13">O10</f>
        <v>732.6</v>
      </c>
      <c r="Q10" s="12">
        <f t="shared" si="2"/>
        <v>732.6</v>
      </c>
      <c r="R10" s="12">
        <f>Q10</f>
        <v>732.6</v>
      </c>
      <c r="S10" s="14"/>
      <c r="T10" s="14"/>
      <c r="U10" s="14"/>
      <c r="V10" s="14"/>
      <c r="W10" s="14"/>
      <c r="X10" s="18"/>
    </row>
    <row r="11" spans="1:24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4">
        <v>16</v>
      </c>
      <c r="L11" s="14">
        <f t="shared" si="1"/>
        <v>16</v>
      </c>
      <c r="M11" s="14">
        <f t="shared" si="1"/>
        <v>16</v>
      </c>
      <c r="N11" s="14">
        <f t="shared" si="1"/>
        <v>16</v>
      </c>
      <c r="O11" s="14">
        <f>M11</f>
        <v>16</v>
      </c>
      <c r="P11" s="14">
        <f t="shared" si="2"/>
        <v>16</v>
      </c>
      <c r="Q11" s="14">
        <f t="shared" si="2"/>
        <v>16</v>
      </c>
      <c r="R11" s="14">
        <f>Q11</f>
        <v>16</v>
      </c>
      <c r="S11" s="14"/>
      <c r="T11" s="14"/>
      <c r="U11" s="14"/>
      <c r="V11" s="14"/>
      <c r="W11" s="14"/>
      <c r="X11" s="18"/>
    </row>
    <row r="12" spans="1:24" ht="15">
      <c r="A12" s="2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3">
        <v>9.36</v>
      </c>
      <c r="L12" s="13">
        <f t="shared" si="1"/>
        <v>9.36</v>
      </c>
      <c r="M12" s="13">
        <f t="shared" si="1"/>
        <v>9.36</v>
      </c>
      <c r="N12" s="13">
        <f t="shared" si="1"/>
        <v>9.36</v>
      </c>
      <c r="O12" s="14">
        <v>9.65</v>
      </c>
      <c r="P12" s="14">
        <f t="shared" si="2"/>
        <v>9.65</v>
      </c>
      <c r="Q12" s="14">
        <f t="shared" si="2"/>
        <v>9.65</v>
      </c>
      <c r="R12" s="14">
        <f>Q12</f>
        <v>9.65</v>
      </c>
      <c r="S12" s="14"/>
      <c r="T12" s="14"/>
      <c r="U12" s="14"/>
      <c r="V12" s="14"/>
      <c r="W12" s="14"/>
      <c r="X12" s="18"/>
    </row>
    <row r="13" spans="1:24" ht="15">
      <c r="A13" s="2" t="s">
        <v>58</v>
      </c>
      <c r="B13" s="3"/>
      <c r="C13" s="3"/>
      <c r="D13" s="3"/>
      <c r="E13" s="3"/>
      <c r="F13" s="3"/>
      <c r="G13" s="3"/>
      <c r="H13" s="3"/>
      <c r="I13" s="3"/>
      <c r="J13" s="4"/>
      <c r="K13" s="15">
        <v>6857</v>
      </c>
      <c r="L13" s="15">
        <f t="shared" si="1"/>
        <v>6857</v>
      </c>
      <c r="M13" s="15">
        <f t="shared" si="1"/>
        <v>6857</v>
      </c>
      <c r="N13" s="15">
        <f t="shared" si="1"/>
        <v>6857</v>
      </c>
      <c r="O13" s="15">
        <f>O10*O12</f>
        <v>7069.59</v>
      </c>
      <c r="P13" s="15">
        <f t="shared" si="2"/>
        <v>7069.59</v>
      </c>
      <c r="Q13" s="15">
        <f t="shared" si="2"/>
        <v>7069.59</v>
      </c>
      <c r="R13" s="15">
        <f>Q13</f>
        <v>7069.59</v>
      </c>
      <c r="S13" s="15"/>
      <c r="T13" s="15"/>
      <c r="U13" s="15"/>
      <c r="V13" s="14"/>
      <c r="W13" s="14"/>
      <c r="X13" s="18"/>
    </row>
    <row r="14" spans="1:24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 t="s">
        <v>17</v>
      </c>
      <c r="X14" s="18"/>
    </row>
    <row r="15" spans="1:24" ht="15.75">
      <c r="A15" s="7" t="s">
        <v>48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K10*4.13</f>
        <v>3025.638</v>
      </c>
      <c r="L15" s="15">
        <f aca="true" t="shared" si="3" ref="L15:N18">K15</f>
        <v>3025.638</v>
      </c>
      <c r="M15" s="15">
        <f t="shared" si="3"/>
        <v>3025.638</v>
      </c>
      <c r="N15" s="15">
        <f t="shared" si="3"/>
        <v>3025.638</v>
      </c>
      <c r="O15" s="15">
        <f>M15</f>
        <v>3025.638</v>
      </c>
      <c r="P15" s="15">
        <f aca="true" t="shared" si="4" ref="P15:Q18">O15</f>
        <v>3025.638</v>
      </c>
      <c r="Q15" s="15">
        <f t="shared" si="4"/>
        <v>3025.638</v>
      </c>
      <c r="R15" s="15">
        <f>Q15</f>
        <v>3025.638</v>
      </c>
      <c r="S15" s="15"/>
      <c r="T15" s="15"/>
      <c r="U15" s="15"/>
      <c r="V15" s="15"/>
      <c r="W15" s="14"/>
      <c r="X15" s="18"/>
    </row>
    <row r="16" spans="1:24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5">
        <f>K10*0.21</f>
        <v>153.846</v>
      </c>
      <c r="L16" s="15">
        <f t="shared" si="3"/>
        <v>153.846</v>
      </c>
      <c r="M16" s="15">
        <f t="shared" si="3"/>
        <v>153.846</v>
      </c>
      <c r="N16" s="15">
        <f t="shared" si="3"/>
        <v>153.846</v>
      </c>
      <c r="O16" s="15">
        <f>O10*0.7</f>
        <v>512.8199999999999</v>
      </c>
      <c r="P16" s="15">
        <f t="shared" si="4"/>
        <v>512.8199999999999</v>
      </c>
      <c r="Q16" s="15">
        <f t="shared" si="4"/>
        <v>512.8199999999999</v>
      </c>
      <c r="R16" s="15">
        <f>Q16</f>
        <v>512.8199999999999</v>
      </c>
      <c r="S16" s="15"/>
      <c r="T16" s="15"/>
      <c r="U16" s="15"/>
      <c r="V16" s="15"/>
      <c r="W16" s="14"/>
      <c r="X16" s="18"/>
    </row>
    <row r="17" spans="1:24" ht="15.75">
      <c r="A17" s="7" t="s">
        <v>30</v>
      </c>
      <c r="B17" s="3"/>
      <c r="C17" s="3"/>
      <c r="D17" s="3"/>
      <c r="E17" s="3"/>
      <c r="F17" s="3"/>
      <c r="G17" s="3"/>
      <c r="H17" s="3"/>
      <c r="I17" s="3"/>
      <c r="J17" s="4"/>
      <c r="K17" s="15">
        <f>K10*1.89</f>
        <v>1384.614</v>
      </c>
      <c r="L17" s="15">
        <f t="shared" si="3"/>
        <v>1384.614</v>
      </c>
      <c r="M17" s="15">
        <f t="shared" si="3"/>
        <v>1384.614</v>
      </c>
      <c r="N17" s="15">
        <f t="shared" si="3"/>
        <v>1384.614</v>
      </c>
      <c r="O17" s="15">
        <f>M17</f>
        <v>1384.614</v>
      </c>
      <c r="P17" s="15">
        <f t="shared" si="4"/>
        <v>1384.614</v>
      </c>
      <c r="Q17" s="15">
        <f t="shared" si="4"/>
        <v>1384.614</v>
      </c>
      <c r="R17" s="15">
        <f>Q17</f>
        <v>1384.614</v>
      </c>
      <c r="S17" s="15"/>
      <c r="T17" s="15"/>
      <c r="U17" s="15"/>
      <c r="V17" s="15"/>
      <c r="W17" s="14"/>
      <c r="X17" s="18"/>
    </row>
    <row r="18" spans="1:24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v>733</v>
      </c>
      <c r="L18" s="15">
        <f t="shared" si="3"/>
        <v>733</v>
      </c>
      <c r="M18" s="15">
        <f t="shared" si="3"/>
        <v>733</v>
      </c>
      <c r="N18" s="15">
        <f t="shared" si="3"/>
        <v>733</v>
      </c>
      <c r="O18" s="15">
        <f>L18</f>
        <v>733</v>
      </c>
      <c r="P18" s="15">
        <f t="shared" si="4"/>
        <v>733</v>
      </c>
      <c r="Q18" s="15">
        <f t="shared" si="4"/>
        <v>733</v>
      </c>
      <c r="R18" s="15">
        <f>Q18</f>
        <v>733</v>
      </c>
      <c r="S18" s="15"/>
      <c r="T18" s="15"/>
      <c r="U18" s="15"/>
      <c r="V18" s="15"/>
      <c r="W18" s="14"/>
      <c r="X18" s="18"/>
    </row>
    <row r="19" spans="1:24" ht="15.75">
      <c r="A19" s="7" t="s">
        <v>33</v>
      </c>
      <c r="B19" s="3"/>
      <c r="C19" s="3"/>
      <c r="D19" s="3"/>
      <c r="E19" s="3"/>
      <c r="F19" s="3"/>
      <c r="G19" s="3"/>
      <c r="H19" s="3"/>
      <c r="I19" s="3"/>
      <c r="J19" s="4"/>
      <c r="K19" s="28" t="s">
        <v>67</v>
      </c>
      <c r="L19" s="28" t="s">
        <v>67</v>
      </c>
      <c r="M19" s="28" t="s">
        <v>67</v>
      </c>
      <c r="N19" s="28" t="s">
        <v>67</v>
      </c>
      <c r="O19" s="28" t="s">
        <v>67</v>
      </c>
      <c r="P19" s="28" t="s">
        <v>67</v>
      </c>
      <c r="Q19" s="28" t="s">
        <v>67</v>
      </c>
      <c r="R19" s="28" t="str">
        <f>Q19</f>
        <v>нет</v>
      </c>
      <c r="S19" s="28" t="s">
        <v>67</v>
      </c>
      <c r="T19" s="28" t="s">
        <v>67</v>
      </c>
      <c r="U19" s="28" t="s">
        <v>67</v>
      </c>
      <c r="V19" s="28" t="s">
        <v>67</v>
      </c>
      <c r="W19" s="14">
        <v>0</v>
      </c>
      <c r="X19" s="18"/>
    </row>
    <row r="20" spans="1:24" ht="15.75">
      <c r="A20" s="7" t="s">
        <v>66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/>
      <c r="M20" s="15"/>
      <c r="N20" s="15"/>
      <c r="O20" s="15">
        <f>O10*0.15</f>
        <v>109.89</v>
      </c>
      <c r="P20" s="15">
        <f>O20</f>
        <v>109.89</v>
      </c>
      <c r="Q20" s="15">
        <f>P20</f>
        <v>109.89</v>
      </c>
      <c r="R20" s="15">
        <f>Q20</f>
        <v>109.89</v>
      </c>
      <c r="S20" s="15"/>
      <c r="T20" s="15"/>
      <c r="U20" s="15"/>
      <c r="V20" s="15"/>
      <c r="W20" s="14"/>
      <c r="X20" s="18"/>
    </row>
    <row r="21" spans="1:24" ht="15.75">
      <c r="A21" s="7" t="s">
        <v>65</v>
      </c>
      <c r="B21" s="6"/>
      <c r="C21" s="6"/>
      <c r="D21" s="6"/>
      <c r="E21" s="6"/>
      <c r="F21" s="6"/>
      <c r="G21" s="6"/>
      <c r="H21" s="6"/>
      <c r="I21" s="3"/>
      <c r="J21" s="4"/>
      <c r="K21" s="15">
        <f>K25+K31</f>
        <v>410</v>
      </c>
      <c r="L21" s="15">
        <f>L31</f>
        <v>160</v>
      </c>
      <c r="M21" s="15">
        <f>M31</f>
        <v>160</v>
      </c>
      <c r="N21" s="15">
        <f>N26+N31</f>
        <v>2944</v>
      </c>
      <c r="O21" s="15">
        <f>O31</f>
        <v>160</v>
      </c>
      <c r="P21" s="15">
        <f>O21</f>
        <v>160</v>
      </c>
      <c r="Q21" s="15">
        <f>P21</f>
        <v>160</v>
      </c>
      <c r="R21" s="15"/>
      <c r="S21" s="15"/>
      <c r="T21" s="15"/>
      <c r="U21" s="15"/>
      <c r="V21" s="15"/>
      <c r="W21" s="14"/>
      <c r="X21" s="18"/>
    </row>
    <row r="22" spans="1:23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26"/>
      <c r="L22" s="2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5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6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59</v>
      </c>
      <c r="B25" s="3"/>
      <c r="C25" s="3"/>
      <c r="D25" s="3"/>
      <c r="E25" s="3"/>
      <c r="F25" s="3"/>
      <c r="G25" s="3"/>
      <c r="H25" s="3"/>
      <c r="I25" s="3"/>
      <c r="J25" s="4"/>
      <c r="K25" s="26">
        <v>250</v>
      </c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26"/>
      <c r="L26" s="27"/>
      <c r="M26" s="23"/>
      <c r="N26" s="23">
        <v>2784</v>
      </c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26"/>
      <c r="L27" s="2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3"/>
    </row>
    <row r="28" spans="1:23" ht="15">
      <c r="A28" s="2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26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5"/>
    </row>
    <row r="29" spans="1:23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26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26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61</v>
      </c>
      <c r="B31" s="3"/>
      <c r="C31" s="3"/>
      <c r="D31" s="3"/>
      <c r="E31" s="3"/>
      <c r="F31" s="3"/>
      <c r="G31" s="3"/>
      <c r="H31" s="3"/>
      <c r="I31" s="3"/>
      <c r="J31" s="4"/>
      <c r="K31" s="26">
        <v>160</v>
      </c>
      <c r="L31" s="27">
        <f aca="true" t="shared" si="5" ref="L31:Q31">K31</f>
        <v>160</v>
      </c>
      <c r="M31" s="23">
        <f t="shared" si="5"/>
        <v>160</v>
      </c>
      <c r="N31" s="23">
        <f t="shared" si="5"/>
        <v>160</v>
      </c>
      <c r="O31" s="23">
        <f t="shared" si="5"/>
        <v>160</v>
      </c>
      <c r="P31" s="23">
        <f t="shared" si="5"/>
        <v>160</v>
      </c>
      <c r="Q31" s="23">
        <f t="shared" si="5"/>
        <v>160</v>
      </c>
      <c r="R31" s="23">
        <f>Q31</f>
        <v>160</v>
      </c>
      <c r="S31" s="23"/>
      <c r="T31" s="23"/>
      <c r="U31" s="23"/>
      <c r="V31" s="23"/>
      <c r="W31" s="5"/>
    </row>
    <row r="32" spans="1:23" ht="15">
      <c r="A32" s="2" t="s">
        <v>62</v>
      </c>
      <c r="B32" s="3"/>
      <c r="C32" s="3"/>
      <c r="D32" s="3"/>
      <c r="E32" s="3"/>
      <c r="F32" s="3"/>
      <c r="G32" s="3"/>
      <c r="H32" s="3"/>
      <c r="I32" s="3"/>
      <c r="J32" s="4"/>
      <c r="K32" s="26"/>
      <c r="L32" s="2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63</v>
      </c>
      <c r="B33" s="3"/>
      <c r="C33" s="3"/>
      <c r="D33" s="3"/>
      <c r="E33" s="3"/>
      <c r="F33" s="3"/>
      <c r="G33" s="3"/>
      <c r="H33" s="3"/>
      <c r="I33" s="3"/>
      <c r="J33" s="4"/>
      <c r="K33" s="26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47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</row>
    <row r="35" spans="1:23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K15+K16+K17+K18+K21</f>
        <v>5707.098</v>
      </c>
      <c r="L35" s="15">
        <f>K35</f>
        <v>5707.098</v>
      </c>
      <c r="M35" s="15">
        <f>L35</f>
        <v>5707.098</v>
      </c>
      <c r="N35" s="15">
        <f>N15+N16+N17+N18+N21</f>
        <v>8241.098</v>
      </c>
      <c r="O35" s="15">
        <f>O15+O16+O17+O18+O20+O21</f>
        <v>5925.962</v>
      </c>
      <c r="P35" s="15">
        <f>O35</f>
        <v>5925.962</v>
      </c>
      <c r="Q35" s="15">
        <f>P35</f>
        <v>5925.962</v>
      </c>
      <c r="R35" s="15"/>
      <c r="S35" s="15"/>
      <c r="T35" s="15"/>
      <c r="U35" s="15"/>
      <c r="V35" s="15"/>
      <c r="W35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2016-02-04T05:53:59Z</cp:lastPrinted>
  <dcterms:created xsi:type="dcterms:W3CDTF">2012-04-11T04:13:08Z</dcterms:created>
  <dcterms:modified xsi:type="dcterms:W3CDTF">2018-09-12T07:13:15Z</dcterms:modified>
  <cp:category/>
  <cp:version/>
  <cp:contentType/>
  <cp:contentStatus/>
</cp:coreProperties>
</file>