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<sst xmlns="http://schemas.openxmlformats.org/spreadsheetml/2006/main" count="110" uniqueCount="67">
  <si>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</si>
  <si>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</si>
  <si>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</si>
  <si>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</si>
  <si>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</si>
  <si>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</si>
  <si>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</si>
  <si>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</si>
  <si>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</si>
  <si>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</si>
  <si>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</si>
  <si>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</si>
  <si>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</si>
  <si>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июль</t>
  </si>
  <si>
    <t>август</t>
  </si>
  <si>
    <t>сентябрь</t>
  </si>
  <si>
    <t>ноябрь</t>
  </si>
  <si>
    <t>декабрь</t>
  </si>
  <si>
    <t>июнь</t>
  </si>
  <si>
    <t>май</t>
  </si>
  <si>
    <t>апрель</t>
  </si>
  <si>
    <t xml:space="preserve">коммунальным услугам жилого дома № 4 ул. Новая за 1 квартал  </t>
  </si>
  <si>
    <t xml:space="preserve">коммунальным услугам жилого дома № 4 ул. Новая за 2 квартал  </t>
  </si>
  <si>
    <t xml:space="preserve">5.начислено за 1 квартал </t>
  </si>
  <si>
    <t xml:space="preserve">5.начислено за 2 квартал  </t>
  </si>
  <si>
    <t xml:space="preserve">коммунальным услугам жилого дома № 4 ул. Новая за 3 квартал  </t>
  </si>
  <si>
    <t xml:space="preserve">5.начислено за 3 квартал  </t>
  </si>
  <si>
    <t xml:space="preserve">коммунальным услугам жилого дома № 4 ул. Новая за 4 квартал  </t>
  </si>
  <si>
    <t xml:space="preserve">5.начислено за 4 квартал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</si>
  <si>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</si>
  <si>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</si>
  <si>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</si>
  <si>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</si>
  <si>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</si>
  <si>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</si>
  <si>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</si>
  <si>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</si>
  <si>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</si>
  <si>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</si>
  <si>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</si>
  <si>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</si>
  <si>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</si>
  <si>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</si>
  <si>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</si>
  <si>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</si>
  <si>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</si>
  <si>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</si>
  <si>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</si>
  <si>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</si>
  <si>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</si>
  <si>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</si>
  <si>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</si>
  <si>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</si>
  <si>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</si>
  <si>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</si>
  <si>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</si>
  <si>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</si>
  <si>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</si>
  <si>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</si>
  <si>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</si>
  <si>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</si>
  <si>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</si>
  <si>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</si>
  <si>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Новая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</si>
  <si>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</si>
  <si>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</si>
  <si>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(демонтаж колпака)(монтаж колпака)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</si>
</sst>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5058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1254.6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1254.6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3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  <c r="M24" s="16"/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5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1254.6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1254.6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28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5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5058</v>
      </c>
      <c r="L65" s="16"/>
    </row>
    <row r="66" spans="1:11" ht="15">
      <c r="A66" s="20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1" t="s">
        <v>44</v>
      </c>
      <c r="B67" s="22"/>
      <c r="C67" s="22"/>
      <c r="D67" s="22"/>
      <c r="E67" s="22"/>
      <c r="F67" s="22"/>
      <c r="G67" s="22"/>
      <c r="H67" s="22"/>
      <c r="I67" s="22"/>
      <c r="J67" s="10"/>
      <c r="K67" s="15" t="e">
        <f>K63+K47+K31+K15</f>
        <v>#REF!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R34" sqref="R34"/>
    </sheetView>
  </sheetViews>
  <sheetFormatPr defaultColWidth="9.00390625" defaultRowHeight="12.75"/>
  <cols>
    <col min="10" max="10" width="18.25390625" style="0" customWidth="1"/>
    <col min="22" max="22" width="8.00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9" t="s">
        <v>12</v>
      </c>
    </row>
    <row r="5" ht="12.75">
      <c r="AI5" s="23" t="s">
        <v>12</v>
      </c>
    </row>
    <row r="6" ht="12.75">
      <c r="E6" s="18" t="s">
        <v>53</v>
      </c>
    </row>
    <row r="7" ht="12.75">
      <c r="AI7" s="19"/>
    </row>
    <row r="9" spans="11:23" ht="12.75">
      <c r="K9" t="s">
        <v>48</v>
      </c>
      <c r="L9" t="s">
        <v>49</v>
      </c>
      <c r="M9" t="s">
        <v>50</v>
      </c>
      <c r="N9" t="s">
        <v>20</v>
      </c>
      <c r="O9" t="s">
        <v>19</v>
      </c>
      <c r="P9" t="s">
        <v>18</v>
      </c>
      <c r="Q9" t="s">
        <v>13</v>
      </c>
      <c r="R9" t="s">
        <v>14</v>
      </c>
      <c r="S9" t="s">
        <v>15</v>
      </c>
      <c r="T9" t="s">
        <v>51</v>
      </c>
      <c r="U9" t="s">
        <v>16</v>
      </c>
      <c r="V9" t="s">
        <v>17</v>
      </c>
      <c r="W9" t="s">
        <v>54</v>
      </c>
    </row>
    <row r="10" spans="1:23" ht="15">
      <c r="A10" s="2" t="s">
        <v>55</v>
      </c>
      <c r="B10" s="3"/>
      <c r="C10" s="3"/>
      <c r="D10" s="3"/>
      <c r="E10" s="3"/>
      <c r="F10" s="3"/>
      <c r="G10" s="3"/>
      <c r="H10" s="3"/>
      <c r="I10" s="3"/>
      <c r="J10" s="4"/>
      <c r="K10" s="12" t="s">
        <v>12</v>
      </c>
      <c r="L10" s="5"/>
      <c r="M10" s="12">
        <f>L11+L15-L37</f>
        <v>-804.8320000000022</v>
      </c>
      <c r="N10" s="12"/>
      <c r="O10" s="12"/>
      <c r="P10" s="12"/>
      <c r="Q10" s="12"/>
      <c r="R10" s="12"/>
      <c r="S10" s="12"/>
      <c r="T10" s="15"/>
      <c r="U10" s="15"/>
      <c r="V10" s="15"/>
      <c r="W10" s="5"/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5">
        <v>19497</v>
      </c>
      <c r="L11" s="15">
        <f>K11+K15-K37</f>
        <v>16317.583999999999</v>
      </c>
      <c r="M11" s="12"/>
      <c r="N11" s="15">
        <f>M10+M15-M37</f>
        <v>1572.7519999999968</v>
      </c>
      <c r="O11" s="15">
        <f>N11+N15-N37</f>
        <v>3311.3359999999957</v>
      </c>
      <c r="P11" s="15">
        <f>O11+O15-O37</f>
        <v>5293.513999999996</v>
      </c>
      <c r="Q11" s="15">
        <f>P11+P15-P37</f>
        <v>7275.6919999999955</v>
      </c>
      <c r="R11" s="15">
        <f>Q11+Q15-Q37</f>
        <v>8617.869999999995</v>
      </c>
      <c r="S11" s="14"/>
      <c r="T11" s="14"/>
      <c r="U11" s="14"/>
      <c r="V11" s="14"/>
      <c r="W11" s="5"/>
    </row>
    <row r="12" spans="1:23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1258.2</v>
      </c>
      <c r="L12" s="12">
        <f aca="true" t="shared" si="0" ref="L12:M15">K12</f>
        <v>1258.2</v>
      </c>
      <c r="M12" s="12">
        <f t="shared" si="0"/>
        <v>1258.2</v>
      </c>
      <c r="N12" s="12">
        <f aca="true" t="shared" si="1" ref="N12:P13">M12</f>
        <v>1258.2</v>
      </c>
      <c r="O12" s="12">
        <f t="shared" si="1"/>
        <v>1258.2</v>
      </c>
      <c r="P12" s="12">
        <f t="shared" si="1"/>
        <v>1258.2</v>
      </c>
      <c r="Q12" s="12">
        <f>P12</f>
        <v>1258.2</v>
      </c>
      <c r="R12" s="12">
        <f>Q12</f>
        <v>1258.2</v>
      </c>
      <c r="S12" s="14"/>
      <c r="T12" s="14"/>
      <c r="U12" s="14"/>
      <c r="V12" s="14"/>
      <c r="W12" s="5"/>
    </row>
    <row r="13" spans="1:23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27</v>
      </c>
      <c r="L13" s="14">
        <f t="shared" si="0"/>
        <v>27</v>
      </c>
      <c r="M13" s="14">
        <f t="shared" si="0"/>
        <v>27</v>
      </c>
      <c r="N13" s="14">
        <f t="shared" si="1"/>
        <v>27</v>
      </c>
      <c r="O13" s="14">
        <f t="shared" si="1"/>
        <v>27</v>
      </c>
      <c r="P13" s="14">
        <f t="shared" si="1"/>
        <v>27</v>
      </c>
      <c r="Q13" s="14">
        <f>P13</f>
        <v>27</v>
      </c>
      <c r="R13" s="14">
        <f>Q13</f>
        <v>27</v>
      </c>
      <c r="S13" s="14"/>
      <c r="T13" s="14"/>
      <c r="U13" s="14"/>
      <c r="V13" s="5"/>
      <c r="W13" s="5"/>
    </row>
    <row r="14" spans="1:23" ht="15">
      <c r="A14" s="2" t="s">
        <v>29</v>
      </c>
      <c r="B14" s="3"/>
      <c r="C14" s="3"/>
      <c r="D14" s="3"/>
      <c r="E14" s="3"/>
      <c r="F14" s="3"/>
      <c r="G14" s="3"/>
      <c r="H14" s="3"/>
      <c r="I14" s="3"/>
      <c r="J14" s="4"/>
      <c r="K14" s="13">
        <v>9.01</v>
      </c>
      <c r="L14" s="13">
        <f t="shared" si="0"/>
        <v>9.01</v>
      </c>
      <c r="M14" s="13">
        <f t="shared" si="0"/>
        <v>9.01</v>
      </c>
      <c r="N14" s="13">
        <f>M14</f>
        <v>9.01</v>
      </c>
      <c r="O14" s="14">
        <v>9.65</v>
      </c>
      <c r="P14" s="14">
        <f>O14</f>
        <v>9.65</v>
      </c>
      <c r="Q14" s="14">
        <f>P14</f>
        <v>9.65</v>
      </c>
      <c r="R14" s="14">
        <f>Q14</f>
        <v>9.65</v>
      </c>
      <c r="S14" s="14"/>
      <c r="T14" s="14"/>
      <c r="U14" s="14"/>
      <c r="V14" s="5"/>
      <c r="W14" s="5"/>
    </row>
    <row r="15" spans="1:23" ht="15">
      <c r="A15" s="2" t="s">
        <v>57</v>
      </c>
      <c r="B15" s="3"/>
      <c r="C15" s="3"/>
      <c r="D15" s="3"/>
      <c r="E15" s="3"/>
      <c r="F15" s="3"/>
      <c r="G15" s="3"/>
      <c r="H15" s="3"/>
      <c r="I15" s="3"/>
      <c r="J15" s="4"/>
      <c r="K15" s="15">
        <v>11304</v>
      </c>
      <c r="L15" s="15">
        <f t="shared" si="0"/>
        <v>11304</v>
      </c>
      <c r="M15" s="15">
        <f t="shared" si="0"/>
        <v>11304</v>
      </c>
      <c r="N15" s="15">
        <f>M15</f>
        <v>11304</v>
      </c>
      <c r="O15" s="15">
        <f>O12*O14</f>
        <v>12141.630000000001</v>
      </c>
      <c r="P15" s="15">
        <f>O15</f>
        <v>12141.630000000001</v>
      </c>
      <c r="Q15" s="15">
        <f>P15</f>
        <v>12141.630000000001</v>
      </c>
      <c r="R15" s="15">
        <f>Q15</f>
        <v>12141.630000000001</v>
      </c>
      <c r="S15" s="15"/>
      <c r="T15" s="15"/>
      <c r="U15" s="15"/>
      <c r="V15" s="5"/>
      <c r="W15" s="5"/>
    </row>
    <row r="16" spans="1:23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4"/>
      <c r="L16" s="14"/>
      <c r="M16" s="14"/>
      <c r="N16" s="14"/>
      <c r="O16" s="14"/>
      <c r="P16" s="14"/>
      <c r="Q16" s="14"/>
      <c r="R16" s="14"/>
      <c r="S16" s="5"/>
      <c r="T16" s="5"/>
      <c r="U16" s="5"/>
      <c r="V16" s="5"/>
      <c r="W16" s="5" t="s">
        <v>12</v>
      </c>
    </row>
    <row r="17" spans="1:23" ht="15.75">
      <c r="A17" s="7" t="s">
        <v>47</v>
      </c>
      <c r="B17" s="3"/>
      <c r="C17" s="3"/>
      <c r="D17" s="3"/>
      <c r="E17" s="3"/>
      <c r="F17" s="3"/>
      <c r="G17" s="3"/>
      <c r="H17" s="3"/>
      <c r="I17" s="3"/>
      <c r="J17" s="4"/>
      <c r="K17" s="15">
        <f>K12*4.13</f>
        <v>5196.366</v>
      </c>
      <c r="L17" s="15">
        <f aca="true" t="shared" si="2" ref="L17:M20">K17</f>
        <v>5196.366</v>
      </c>
      <c r="M17" s="15">
        <f t="shared" si="2"/>
        <v>5196.366</v>
      </c>
      <c r="N17" s="15">
        <f>M17</f>
        <v>5196.366</v>
      </c>
      <c r="O17" s="15">
        <f>N17</f>
        <v>5196.366</v>
      </c>
      <c r="P17" s="15">
        <f>O17</f>
        <v>5196.366</v>
      </c>
      <c r="Q17" s="15">
        <f>P17</f>
        <v>5196.366</v>
      </c>
      <c r="R17" s="15">
        <f>Q17</f>
        <v>5196.366</v>
      </c>
      <c r="S17" s="24"/>
      <c r="T17" s="24"/>
      <c r="U17" s="24"/>
      <c r="V17" s="24"/>
      <c r="W17" s="5"/>
    </row>
    <row r="18" spans="1:23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K12*0.21</f>
        <v>264.222</v>
      </c>
      <c r="L18" s="15">
        <f t="shared" si="2"/>
        <v>264.222</v>
      </c>
      <c r="M18" s="15">
        <f t="shared" si="2"/>
        <v>264.222</v>
      </c>
      <c r="N18" s="15">
        <f>M18</f>
        <v>264.222</v>
      </c>
      <c r="O18" s="15">
        <f>O12*0.7</f>
        <v>880.74</v>
      </c>
      <c r="P18" s="15">
        <f aca="true" t="shared" si="3" ref="P18:Q22">O18</f>
        <v>880.74</v>
      </c>
      <c r="Q18" s="15">
        <f t="shared" si="3"/>
        <v>880.74</v>
      </c>
      <c r="R18" s="15">
        <f>Q18</f>
        <v>880.74</v>
      </c>
      <c r="S18" s="24"/>
      <c r="T18" s="24"/>
      <c r="U18" s="24"/>
      <c r="V18" s="24"/>
      <c r="W18" s="5"/>
    </row>
    <row r="19" spans="1:23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f>K12*1.54</f>
        <v>1937.6280000000002</v>
      </c>
      <c r="L19" s="15">
        <f t="shared" si="2"/>
        <v>1937.6280000000002</v>
      </c>
      <c r="M19" s="15">
        <f t="shared" si="2"/>
        <v>1937.6280000000002</v>
      </c>
      <c r="N19" s="15">
        <f>M19</f>
        <v>1937.6280000000002</v>
      </c>
      <c r="O19" s="15">
        <f>N19</f>
        <v>1937.6280000000002</v>
      </c>
      <c r="P19" s="15">
        <f t="shared" si="3"/>
        <v>1937.6280000000002</v>
      </c>
      <c r="Q19" s="15">
        <f t="shared" si="3"/>
        <v>1937.6280000000002</v>
      </c>
      <c r="R19" s="15">
        <f>Q19</f>
        <v>1937.6280000000002</v>
      </c>
      <c r="S19" s="24"/>
      <c r="T19" s="24"/>
      <c r="U19" s="24"/>
      <c r="V19" s="24"/>
      <c r="W19" s="5"/>
    </row>
    <row r="20" spans="1:23" ht="15.75">
      <c r="A20" s="7" t="s">
        <v>31</v>
      </c>
      <c r="B20" s="3"/>
      <c r="C20" s="3"/>
      <c r="D20" s="3"/>
      <c r="E20" s="3"/>
      <c r="F20" s="3"/>
      <c r="G20" s="3"/>
      <c r="H20" s="3"/>
      <c r="I20" s="3"/>
      <c r="J20" s="4"/>
      <c r="K20" s="15">
        <f>K12</f>
        <v>1258.2</v>
      </c>
      <c r="L20" s="15">
        <f t="shared" si="2"/>
        <v>1258.2</v>
      </c>
      <c r="M20" s="15">
        <f t="shared" si="2"/>
        <v>1258.2</v>
      </c>
      <c r="N20" s="15">
        <f>M20</f>
        <v>1258.2</v>
      </c>
      <c r="O20" s="15">
        <f>N20</f>
        <v>1258.2</v>
      </c>
      <c r="P20" s="15">
        <f t="shared" si="3"/>
        <v>1258.2</v>
      </c>
      <c r="Q20" s="15">
        <f t="shared" si="3"/>
        <v>1258.2</v>
      </c>
      <c r="R20" s="15">
        <f>Q20</f>
        <v>1258.2</v>
      </c>
      <c r="S20" s="24"/>
      <c r="T20" s="24"/>
      <c r="U20" s="24"/>
      <c r="V20" s="24"/>
      <c r="W20" s="5"/>
    </row>
    <row r="21" spans="1:23" ht="15.75">
      <c r="A21" s="7" t="s">
        <v>33</v>
      </c>
      <c r="B21" s="3"/>
      <c r="C21" s="3"/>
      <c r="D21" s="3"/>
      <c r="E21" s="3"/>
      <c r="F21" s="3"/>
      <c r="G21" s="3"/>
      <c r="H21" s="3"/>
      <c r="I21" s="3"/>
      <c r="J21" s="4"/>
      <c r="K21" s="14">
        <v>0</v>
      </c>
      <c r="L21" s="15">
        <f>K21</f>
        <v>0</v>
      </c>
      <c r="M21" s="15">
        <f>L21</f>
        <v>0</v>
      </c>
      <c r="N21" s="15">
        <f>M21</f>
        <v>0</v>
      </c>
      <c r="O21" s="15">
        <f>O12*0.34</f>
        <v>427.78800000000007</v>
      </c>
      <c r="P21" s="15">
        <f t="shared" si="3"/>
        <v>427.78800000000007</v>
      </c>
      <c r="Q21" s="15">
        <f t="shared" si="3"/>
        <v>427.78800000000007</v>
      </c>
      <c r="R21" s="15">
        <f>Q21</f>
        <v>427.78800000000007</v>
      </c>
      <c r="S21" s="24"/>
      <c r="T21" s="24"/>
      <c r="U21" s="24"/>
      <c r="V21" s="24"/>
      <c r="W21" s="5"/>
    </row>
    <row r="22" spans="1:23" ht="15.75">
      <c r="A22" s="7" t="s">
        <v>64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O12*0.15</f>
        <v>188.73</v>
      </c>
      <c r="P22" s="15">
        <f t="shared" si="3"/>
        <v>188.73</v>
      </c>
      <c r="Q22" s="15">
        <f t="shared" si="3"/>
        <v>188.73</v>
      </c>
      <c r="R22" s="15">
        <f>Q22</f>
        <v>188.73</v>
      </c>
      <c r="S22" s="24"/>
      <c r="T22" s="24"/>
      <c r="U22" s="24"/>
      <c r="V22" s="24"/>
      <c r="W22" s="5"/>
    </row>
    <row r="23" spans="1:23" ht="15.75">
      <c r="A23" s="7" t="s">
        <v>65</v>
      </c>
      <c r="B23" s="6"/>
      <c r="C23" s="6"/>
      <c r="D23" s="6"/>
      <c r="E23" s="6"/>
      <c r="F23" s="6"/>
      <c r="G23" s="6"/>
      <c r="H23" s="6"/>
      <c r="I23" s="3"/>
      <c r="J23" s="4"/>
      <c r="K23" s="15">
        <f>K27+K28+K33+K34</f>
        <v>5827</v>
      </c>
      <c r="L23" s="15">
        <f>L33+L35</f>
        <v>19770</v>
      </c>
      <c r="M23" s="15">
        <f>M33</f>
        <v>270</v>
      </c>
      <c r="N23" s="15">
        <f>N33+N36</f>
        <v>909</v>
      </c>
      <c r="O23" s="15">
        <f>O33</f>
        <v>270</v>
      </c>
      <c r="P23" s="15">
        <f>P33</f>
        <v>270</v>
      </c>
      <c r="Q23" s="15">
        <f>Q33+Q36</f>
        <v>910</v>
      </c>
      <c r="R23" s="15"/>
      <c r="S23" s="24"/>
      <c r="T23" s="24"/>
      <c r="U23" s="24"/>
      <c r="V23" s="15"/>
      <c r="W23" s="5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8"/>
      <c r="M24" s="24" t="s">
        <v>12</v>
      </c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8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8"/>
      <c r="L26" s="28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58</v>
      </c>
      <c r="B27" s="3"/>
      <c r="C27" s="3"/>
      <c r="D27" s="3"/>
      <c r="E27" s="3"/>
      <c r="F27" s="3"/>
      <c r="G27" s="3"/>
      <c r="H27" s="3"/>
      <c r="I27" s="3"/>
      <c r="J27" s="4"/>
      <c r="K27" s="27">
        <v>1691</v>
      </c>
      <c r="L27" s="28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27">
        <v>3066</v>
      </c>
      <c r="L28" s="28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</row>
    <row r="29" spans="1:23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8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3"/>
    </row>
    <row r="30" spans="1:23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27"/>
      <c r="L30" s="28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27"/>
      <c r="L31" s="28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8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27">
        <v>270</v>
      </c>
      <c r="L33" s="28">
        <f aca="true" t="shared" si="4" ref="L33:Q33">K33</f>
        <v>270</v>
      </c>
      <c r="M33" s="24">
        <f t="shared" si="4"/>
        <v>270</v>
      </c>
      <c r="N33" s="24">
        <f t="shared" si="4"/>
        <v>270</v>
      </c>
      <c r="O33" s="24">
        <f t="shared" si="4"/>
        <v>270</v>
      </c>
      <c r="P33" s="24">
        <f t="shared" si="4"/>
        <v>270</v>
      </c>
      <c r="Q33" s="24">
        <f t="shared" si="4"/>
        <v>270</v>
      </c>
      <c r="R33" s="24">
        <f>Q33</f>
        <v>270</v>
      </c>
      <c r="S33" s="24"/>
      <c r="T33" s="24"/>
      <c r="U33" s="24"/>
      <c r="V33" s="24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27">
        <v>800</v>
      </c>
      <c r="L34" s="28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8">
        <v>19500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"/>
    </row>
    <row r="36" spans="1:23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28"/>
      <c r="L36" s="28"/>
      <c r="M36" s="24"/>
      <c r="N36" s="24">
        <v>639</v>
      </c>
      <c r="O36" s="24"/>
      <c r="P36" s="24"/>
      <c r="Q36" s="24">
        <v>640</v>
      </c>
      <c r="R36" s="24"/>
      <c r="S36" s="24"/>
      <c r="T36" s="24"/>
      <c r="U36" s="24"/>
      <c r="V36" s="24"/>
      <c r="W36" s="25"/>
    </row>
    <row r="37" spans="1:23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K17+K18+K19+K20+K21+K23</f>
        <v>14483.416000000001</v>
      </c>
      <c r="L37" s="15">
        <f>L17+L18+L19+L20+L21+L23</f>
        <v>28426.416</v>
      </c>
      <c r="M37" s="15">
        <f>M17+M18+M19+M20+M21+M23</f>
        <v>8926.416000000001</v>
      </c>
      <c r="N37" s="15">
        <f>N17+N18+N19+N20+N21+N23</f>
        <v>9565.416000000001</v>
      </c>
      <c r="O37" s="15">
        <f>O17+O18+O19+O20+O21+O22+O23</f>
        <v>10159.452000000001</v>
      </c>
      <c r="P37" s="15">
        <f>O37</f>
        <v>10159.452000000001</v>
      </c>
      <c r="Q37" s="15">
        <f>Q17+Q18+Q19+Q20+Q21+Q22+Q23</f>
        <v>10799.452000000001</v>
      </c>
      <c r="R37" s="15"/>
      <c r="S37" s="15"/>
      <c r="T37" s="15"/>
      <c r="U37" s="15"/>
      <c r="V37" s="15"/>
      <c r="W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2014-02-10T10:17:51Z</cp:lastPrinted>
  <dcterms:created xsi:type="dcterms:W3CDTF">2012-04-11T04:13:08Z</dcterms:created>
  <dcterms:modified xsi:type="dcterms:W3CDTF">2018-09-12T08:02:41Z</dcterms:modified>
  <cp:category/>
  <cp:version/>
  <cp:contentType/>
  <cp:contentStatus/>
</cp:coreProperties>
</file>