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<sst xmlns="http://schemas.openxmlformats.org/spreadsheetml/2006/main" count="110" uniqueCount="67">
  <si>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</si>
  <si>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</si>
  <si>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</si>
  <si>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</si>
  <si>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</si>
  <si>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</si>
  <si>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</si>
  <si>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</si>
  <si>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</si>
  <si>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</si>
  <si>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</si>
  <si>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</si>
  <si>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</si>
  <si>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</si>
  <si>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</si>
  <si>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</si>
  <si>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</si>
  <si>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</si>
  <si>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</si>
  <si>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</si>
  <si>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</si>
  <si>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</si>
  <si>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t xml:space="preserve">коммунальным услугам жилого дома № 6 ул. Мира за 4 квартал  </t>
  </si>
  <si>
    <t xml:space="preserve">5.начислено за 4 квартал  </t>
  </si>
  <si>
    <t xml:space="preserve">коммунальным услугам жилого дома № 6 ул. Мира за 3 квартал  </t>
  </si>
  <si>
    <t xml:space="preserve">5.начислено за 3 квартал </t>
  </si>
  <si>
    <t xml:space="preserve">5.начислено за 2 квартал  </t>
  </si>
  <si>
    <t xml:space="preserve">коммунальным услугам жилого дома № 6 ул. Мира за 2 квартал  </t>
  </si>
  <si>
    <t xml:space="preserve">5.начислено за 1 квартал  </t>
  </si>
  <si>
    <t xml:space="preserve">коммунальным услугам жилого дома № 6 ул. Мира за 1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</si>
  <si>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</si>
  <si>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</si>
  <si>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</si>
  <si>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</si>
  <si>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</si>
  <si>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</si>
  <si>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</si>
  <si>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</si>
  <si>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</si>
  <si>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</si>
  <si>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</si>
  <si>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</si>
  <si>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</si>
  <si>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</si>
  <si>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</si>
  <si>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</si>
  <si>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</si>
  <si>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</si>
  <si>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</si>
  <si>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</si>
  <si>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</si>
  <si>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</si>
  <si>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</si>
  <si>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</si>
  <si>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</si>
  <si>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</si>
  <si>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</si>
  <si>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</si>
  <si>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</si>
  <si>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</si>
  <si>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</si>
  <si>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</si>
  <si>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</si>
  <si>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6 ул. Мира   </t>
  </si>
  <si>
    <t>к. Прочие работы  (установка конт.)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</si>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</sst>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2">
          <cell r="C382">
            <v>982.2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36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2" t="s">
        <v>17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4975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982.2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24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27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36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2" ht="15">
      <c r="A22" s="2" t="s">
        <v>37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  <c r="L22" s="17"/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'[1]Лист1'!$C$382</f>
        <v>982.2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24</v>
      </c>
    </row>
    <row r="25" spans="1:11" ht="15">
      <c r="A25" s="2" t="s">
        <v>26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47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11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31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32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24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38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2" ht="15">
      <c r="A38" s="2" t="s">
        <v>39</v>
      </c>
      <c r="B38" s="3"/>
      <c r="C38" s="3"/>
      <c r="D38" s="3"/>
      <c r="E38" s="3"/>
      <c r="F38" s="3"/>
      <c r="G38" s="3"/>
      <c r="H38" s="3"/>
      <c r="I38" s="3"/>
      <c r="J38" s="4"/>
      <c r="K38" s="12" t="e">
        <f>K22+K25-K32</f>
        <v>#REF!</v>
      </c>
      <c r="L38" s="17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982.2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24</v>
      </c>
    </row>
    <row r="41" spans="1:11" ht="15">
      <c r="A41" s="2" t="s">
        <v>25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47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11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30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31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32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22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40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6"/>
    </row>
    <row r="54" spans="1:11" ht="15">
      <c r="A54" s="2" t="s">
        <v>41</v>
      </c>
      <c r="B54" s="3"/>
      <c r="C54" s="3"/>
      <c r="D54" s="3"/>
      <c r="E54" s="3"/>
      <c r="F54" s="3"/>
      <c r="G54" s="3"/>
      <c r="H54" s="3"/>
      <c r="I54" s="3"/>
      <c r="J54" s="4"/>
      <c r="K54" s="15" t="e">
        <f>K38+K41-K48</f>
        <v>#REF!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982.2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24</v>
      </c>
    </row>
    <row r="57" spans="1:11" ht="15">
      <c r="A57" s="2" t="s">
        <v>23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Лист2!#REF!*2+Лист2!#REF!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4" ht="15.75">
      <c r="A60" s="7" t="s">
        <v>11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  <c r="N60" t="s">
        <v>17</v>
      </c>
    </row>
    <row r="61" spans="1:11" ht="15.75">
      <c r="A61" s="7" t="s">
        <v>30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31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32</v>
      </c>
      <c r="B63" s="6"/>
      <c r="C63" s="6"/>
      <c r="D63" s="6"/>
      <c r="E63" s="6"/>
      <c r="F63" s="6"/>
      <c r="G63" s="6"/>
      <c r="H63" s="6"/>
      <c r="I63" s="3"/>
      <c r="J63" s="4"/>
      <c r="K63" s="15">
        <v>0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2" ht="15">
      <c r="A66" s="2" t="s">
        <v>42</v>
      </c>
      <c r="B66" s="11"/>
      <c r="C66" s="11"/>
      <c r="D66" s="11"/>
      <c r="E66" s="11"/>
      <c r="F66" s="11"/>
      <c r="G66" s="11"/>
      <c r="H66" s="11"/>
      <c r="I66" s="11"/>
      <c r="J66" s="4"/>
      <c r="K66" s="14">
        <v>4975</v>
      </c>
      <c r="L66" s="16"/>
    </row>
    <row r="67" spans="1:12" ht="15">
      <c r="A67" s="19" t="s">
        <v>43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  <c r="L67" s="16"/>
    </row>
    <row r="68" spans="1:11" ht="15">
      <c r="A68" s="20" t="s">
        <v>44</v>
      </c>
      <c r="B68" s="21"/>
      <c r="C68" s="21"/>
      <c r="D68" s="21"/>
      <c r="E68" s="21"/>
      <c r="F68" s="21"/>
      <c r="G68" s="21"/>
      <c r="H68" s="21"/>
      <c r="I68" s="21"/>
      <c r="J68" s="10"/>
      <c r="K68" s="15" t="e">
        <f>K64+K48+K32+K15</f>
        <v>#REF!</v>
      </c>
    </row>
    <row r="69" spans="1:11" ht="15">
      <c r="A69" s="2" t="s">
        <v>45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46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23" sqref="R23"/>
    </sheetView>
  </sheetViews>
  <sheetFormatPr defaultColWidth="9.00390625" defaultRowHeight="12.75"/>
  <cols>
    <col min="10" max="10" width="18.00390625" style="0" customWidth="1"/>
    <col min="22" max="22" width="8.875" style="0" customWidth="1"/>
    <col min="34" max="34" width="18.37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2" t="s">
        <v>17</v>
      </c>
    </row>
    <row r="5" ht="12.75">
      <c r="E5" s="18" t="s">
        <v>53</v>
      </c>
    </row>
    <row r="8" spans="11:23" ht="12.75">
      <c r="K8" t="s">
        <v>48</v>
      </c>
      <c r="L8" t="s">
        <v>49</v>
      </c>
      <c r="M8" t="s">
        <v>50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51</v>
      </c>
      <c r="U8" t="s">
        <v>15</v>
      </c>
      <c r="V8" t="s">
        <v>16</v>
      </c>
      <c r="W8" t="s">
        <v>54</v>
      </c>
    </row>
    <row r="9" spans="1:23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2" t="s">
        <v>17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3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5">
        <v>12596</v>
      </c>
      <c r="L10" s="15">
        <f aca="true" t="shared" si="0" ref="L10:Q10">K10+K14-K36</f>
        <v>14688.802</v>
      </c>
      <c r="M10" s="15">
        <f t="shared" si="0"/>
        <v>16781.604</v>
      </c>
      <c r="N10" s="15">
        <f t="shared" si="0"/>
        <v>18235.406</v>
      </c>
      <c r="O10" s="15">
        <f t="shared" si="0"/>
        <v>20228.208</v>
      </c>
      <c r="P10" s="15">
        <f t="shared" si="0"/>
        <v>21987.061999999998</v>
      </c>
      <c r="Q10" s="15">
        <f t="shared" si="0"/>
        <v>23745.915999999997</v>
      </c>
      <c r="R10" s="15">
        <f>Q10+Q14-Q36</f>
        <v>24865.769999999997</v>
      </c>
      <c r="S10" s="14"/>
      <c r="T10" s="14"/>
      <c r="U10" s="14"/>
      <c r="V10" s="14"/>
      <c r="W10" s="14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982.6</v>
      </c>
      <c r="L11" s="12">
        <f aca="true" t="shared" si="1" ref="L11:M14">K11</f>
        <v>982.6</v>
      </c>
      <c r="M11" s="12">
        <f t="shared" si="1"/>
        <v>982.6</v>
      </c>
      <c r="N11" s="12">
        <f aca="true" t="shared" si="2" ref="N11:P12">M11</f>
        <v>982.6</v>
      </c>
      <c r="O11" s="12">
        <f t="shared" si="2"/>
        <v>982.6</v>
      </c>
      <c r="P11" s="12">
        <f t="shared" si="2"/>
        <v>982.6</v>
      </c>
      <c r="Q11" s="12">
        <f>P11</f>
        <v>982.6</v>
      </c>
      <c r="R11" s="12">
        <f>Q11</f>
        <v>982.6</v>
      </c>
      <c r="S11" s="14"/>
      <c r="T11" s="14"/>
      <c r="U11" s="14"/>
      <c r="V11" s="14"/>
      <c r="W11" s="14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24</v>
      </c>
      <c r="L12" s="14">
        <f t="shared" si="1"/>
        <v>24</v>
      </c>
      <c r="M12" s="14">
        <f t="shared" si="1"/>
        <v>24</v>
      </c>
      <c r="N12" s="14">
        <f t="shared" si="2"/>
        <v>24</v>
      </c>
      <c r="O12" s="14">
        <f t="shared" si="2"/>
        <v>24</v>
      </c>
      <c r="P12" s="14">
        <f t="shared" si="2"/>
        <v>24</v>
      </c>
      <c r="Q12" s="14">
        <f>P12</f>
        <v>24</v>
      </c>
      <c r="R12" s="14">
        <f>Q12</f>
        <v>24</v>
      </c>
      <c r="S12" s="14"/>
      <c r="T12" s="14"/>
      <c r="U12" s="14"/>
      <c r="V12" s="14"/>
      <c r="W12" s="14"/>
    </row>
    <row r="13" spans="1:23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3">
        <v>9.36</v>
      </c>
      <c r="L13" s="13">
        <f t="shared" si="1"/>
        <v>9.36</v>
      </c>
      <c r="M13" s="13">
        <f t="shared" si="1"/>
        <v>9.36</v>
      </c>
      <c r="N13" s="13">
        <f>M13</f>
        <v>9.36</v>
      </c>
      <c r="O13" s="12">
        <v>10</v>
      </c>
      <c r="P13" s="12">
        <f>O13</f>
        <v>10</v>
      </c>
      <c r="Q13" s="12">
        <f>P13</f>
        <v>10</v>
      </c>
      <c r="R13" s="12">
        <f>Q13</f>
        <v>10</v>
      </c>
      <c r="S13" s="14"/>
      <c r="T13" s="14"/>
      <c r="U13" s="14"/>
      <c r="V13" s="14"/>
      <c r="W13" s="14"/>
    </row>
    <row r="14" spans="1:23" ht="15">
      <c r="A14" s="2" t="s">
        <v>57</v>
      </c>
      <c r="B14" s="3"/>
      <c r="C14" s="3"/>
      <c r="D14" s="3"/>
      <c r="E14" s="3"/>
      <c r="F14" s="3"/>
      <c r="G14" s="3"/>
      <c r="H14" s="3"/>
      <c r="I14" s="3"/>
      <c r="J14" s="4"/>
      <c r="K14" s="15">
        <v>9197</v>
      </c>
      <c r="L14" s="15">
        <f t="shared" si="1"/>
        <v>9197</v>
      </c>
      <c r="M14" s="15">
        <f t="shared" si="1"/>
        <v>9197</v>
      </c>
      <c r="N14" s="15">
        <f>M14</f>
        <v>9197</v>
      </c>
      <c r="O14" s="15">
        <f>O11*O13</f>
        <v>9826</v>
      </c>
      <c r="P14" s="15">
        <f>O14</f>
        <v>9826</v>
      </c>
      <c r="Q14" s="15">
        <f>P14</f>
        <v>9826</v>
      </c>
      <c r="R14" s="15">
        <f>Q14</f>
        <v>9826</v>
      </c>
      <c r="S14" s="15"/>
      <c r="T14" s="15"/>
      <c r="U14" s="15"/>
      <c r="V14" s="14"/>
      <c r="W14" s="14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 t="s">
        <v>17</v>
      </c>
    </row>
    <row r="16" spans="1:23" ht="15.75">
      <c r="A16" s="7" t="s">
        <v>47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4058.138</v>
      </c>
      <c r="L16" s="15">
        <f aca="true" t="shared" si="3" ref="L16:M19">K16</f>
        <v>4058.138</v>
      </c>
      <c r="M16" s="15">
        <f t="shared" si="3"/>
        <v>4058.138</v>
      </c>
      <c r="N16" s="15">
        <f>M16</f>
        <v>4058.138</v>
      </c>
      <c r="O16" s="15">
        <f>N16</f>
        <v>4058.138</v>
      </c>
      <c r="P16" s="15">
        <f>O16</f>
        <v>4058.138</v>
      </c>
      <c r="Q16" s="15">
        <f>P16</f>
        <v>4058.138</v>
      </c>
      <c r="R16" s="15">
        <f>Q16</f>
        <v>4058.138</v>
      </c>
      <c r="S16" s="15"/>
      <c r="T16" s="15"/>
      <c r="U16" s="15"/>
      <c r="V16" s="15"/>
      <c r="W16" s="14"/>
    </row>
    <row r="17" spans="1:23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206.346</v>
      </c>
      <c r="L17" s="15">
        <f t="shared" si="3"/>
        <v>206.346</v>
      </c>
      <c r="M17" s="15">
        <f t="shared" si="3"/>
        <v>206.346</v>
      </c>
      <c r="N17" s="15">
        <f>M17</f>
        <v>206.346</v>
      </c>
      <c r="O17" s="15">
        <f>O11*0.7</f>
        <v>687.8199999999999</v>
      </c>
      <c r="P17" s="15">
        <f aca="true" t="shared" si="4" ref="P17:Q21">O17</f>
        <v>687.8199999999999</v>
      </c>
      <c r="Q17" s="15">
        <f t="shared" si="4"/>
        <v>687.8199999999999</v>
      </c>
      <c r="R17" s="15">
        <f>Q17</f>
        <v>687.8199999999999</v>
      </c>
      <c r="S17" s="15"/>
      <c r="T17" s="15"/>
      <c r="U17" s="15"/>
      <c r="V17" s="15"/>
      <c r="W17" s="14"/>
    </row>
    <row r="18" spans="1:23" ht="15.75">
      <c r="A18" s="7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K11*1.89</f>
        <v>1857.114</v>
      </c>
      <c r="L18" s="15">
        <f t="shared" si="3"/>
        <v>1857.114</v>
      </c>
      <c r="M18" s="15">
        <f t="shared" si="3"/>
        <v>1857.114</v>
      </c>
      <c r="N18" s="15">
        <f>M18</f>
        <v>1857.114</v>
      </c>
      <c r="O18" s="15">
        <f>N18</f>
        <v>1857.114</v>
      </c>
      <c r="P18" s="15">
        <f t="shared" si="4"/>
        <v>1857.114</v>
      </c>
      <c r="Q18" s="15">
        <f t="shared" si="4"/>
        <v>1857.114</v>
      </c>
      <c r="R18" s="15">
        <f>Q18</f>
        <v>1857.114</v>
      </c>
      <c r="S18" s="15"/>
      <c r="T18" s="15"/>
      <c r="U18" s="15"/>
      <c r="V18" s="15"/>
      <c r="W18" s="14"/>
    </row>
    <row r="19" spans="1:23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982.6</v>
      </c>
      <c r="L19" s="15">
        <f t="shared" si="3"/>
        <v>982.6</v>
      </c>
      <c r="M19" s="15">
        <f t="shared" si="3"/>
        <v>982.6</v>
      </c>
      <c r="N19" s="15">
        <f>M19</f>
        <v>982.6</v>
      </c>
      <c r="O19" s="15">
        <f>N19</f>
        <v>982.6</v>
      </c>
      <c r="P19" s="15">
        <f t="shared" si="4"/>
        <v>982.6</v>
      </c>
      <c r="Q19" s="15">
        <f t="shared" si="4"/>
        <v>982.6</v>
      </c>
      <c r="R19" s="15">
        <f>Q19</f>
        <v>982.6</v>
      </c>
      <c r="S19" s="15"/>
      <c r="T19" s="15"/>
      <c r="U19" s="15"/>
      <c r="V19" s="15"/>
      <c r="W19" s="14"/>
    </row>
    <row r="20" spans="1:24" ht="15.75">
      <c r="A20" s="7" t="s">
        <v>33</v>
      </c>
      <c r="B20" s="3"/>
      <c r="C20" s="3"/>
      <c r="D20" s="3"/>
      <c r="E20" s="3"/>
      <c r="F20" s="3"/>
      <c r="G20" s="3"/>
      <c r="H20" s="3"/>
      <c r="I20" s="3"/>
      <c r="J20" s="4"/>
      <c r="K20" s="14">
        <v>0</v>
      </c>
      <c r="L20" s="15">
        <v>0</v>
      </c>
      <c r="M20" s="15">
        <v>0</v>
      </c>
      <c r="N20" s="15">
        <v>0</v>
      </c>
      <c r="O20" s="15">
        <f>O11*0.34</f>
        <v>334.08400000000006</v>
      </c>
      <c r="P20" s="15">
        <f t="shared" si="4"/>
        <v>334.08400000000006</v>
      </c>
      <c r="Q20" s="15">
        <f t="shared" si="4"/>
        <v>334.08400000000006</v>
      </c>
      <c r="R20" s="15">
        <f>Q20</f>
        <v>334.08400000000006</v>
      </c>
      <c r="S20" s="15"/>
      <c r="T20" s="15"/>
      <c r="U20" s="15"/>
      <c r="V20" s="15"/>
      <c r="W20" s="14"/>
      <c r="X20" s="18"/>
    </row>
    <row r="21" spans="1:24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27"/>
      <c r="L21" s="23"/>
      <c r="M21" s="15"/>
      <c r="N21" s="15"/>
      <c r="O21" s="15">
        <f>O11*0.15</f>
        <v>147.39</v>
      </c>
      <c r="P21" s="15">
        <f t="shared" si="4"/>
        <v>147.39</v>
      </c>
      <c r="Q21" s="15">
        <f t="shared" si="4"/>
        <v>147.39</v>
      </c>
      <c r="R21" s="15">
        <f>Q21</f>
        <v>147.39</v>
      </c>
      <c r="S21" s="15"/>
      <c r="T21" s="15"/>
      <c r="U21" s="15"/>
      <c r="V21" s="15"/>
      <c r="W21" s="14"/>
      <c r="X21" s="18"/>
    </row>
    <row r="22" spans="1:24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23"/>
      <c r="L22" s="23"/>
      <c r="M22" s="15">
        <f>M26</f>
        <v>639</v>
      </c>
      <c r="N22" s="15">
        <f>N35</f>
        <v>100</v>
      </c>
      <c r="O22" s="15"/>
      <c r="P22" s="15"/>
      <c r="Q22" s="15">
        <f>Q33</f>
        <v>639</v>
      </c>
      <c r="R22" s="15">
        <f>Q22</f>
        <v>639</v>
      </c>
      <c r="S22" s="15"/>
      <c r="T22" s="15"/>
      <c r="U22" s="15"/>
      <c r="V22" s="15"/>
      <c r="W22" s="14"/>
      <c r="X22" s="18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7"/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6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3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</row>
    <row r="26" spans="1:23" ht="15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4"/>
      <c r="K26" s="27"/>
      <c r="L26" s="23"/>
      <c r="M26" s="24">
        <v>639</v>
      </c>
      <c r="N26" s="24"/>
      <c r="O26" s="24"/>
      <c r="P26" s="24"/>
      <c r="Q26" s="24"/>
      <c r="R26" s="24"/>
      <c r="S26" s="24"/>
      <c r="T26" s="24"/>
      <c r="U26" s="24"/>
      <c r="V26" s="24"/>
      <c r="W26" s="26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7"/>
      <c r="L27" s="23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6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7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13"/>
    </row>
    <row r="29" spans="1:23" ht="15">
      <c r="A29" s="2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27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7"/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5"/>
    </row>
    <row r="31" spans="1:23" ht="15">
      <c r="A31" s="2" t="s">
        <v>59</v>
      </c>
      <c r="B31" s="3"/>
      <c r="C31" s="3"/>
      <c r="D31" s="3"/>
      <c r="E31" s="3"/>
      <c r="F31" s="3"/>
      <c r="G31" s="3"/>
      <c r="H31" s="3"/>
      <c r="I31" s="3"/>
      <c r="J31" s="4"/>
      <c r="K31" s="27"/>
      <c r="L31" s="23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5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27"/>
      <c r="L32" s="23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27"/>
      <c r="L33" s="23"/>
      <c r="M33" s="24"/>
      <c r="N33" s="24"/>
      <c r="O33" s="24"/>
      <c r="P33" s="24"/>
      <c r="Q33" s="24">
        <v>639</v>
      </c>
      <c r="R33" s="24"/>
      <c r="S33" s="24"/>
      <c r="T33" s="24"/>
      <c r="U33" s="24"/>
      <c r="V33" s="24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3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5"/>
    </row>
    <row r="35" spans="1:23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23"/>
      <c r="L35" s="23"/>
      <c r="M35" s="24"/>
      <c r="N35" s="24">
        <v>100</v>
      </c>
      <c r="O35" s="24"/>
      <c r="P35" s="24"/>
      <c r="Q35" s="24"/>
      <c r="R35" s="24"/>
      <c r="S35" s="24"/>
      <c r="T35" s="24"/>
      <c r="U35" s="24"/>
      <c r="V35" s="24"/>
      <c r="W35" s="25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</f>
        <v>7104.198</v>
      </c>
      <c r="L36" s="15">
        <f>K36</f>
        <v>7104.198</v>
      </c>
      <c r="M36" s="15">
        <f>M16+M17+M18+M19+M20+M22</f>
        <v>7743.198</v>
      </c>
      <c r="N36" s="15">
        <f>N16+N17+N18+N19+N22</f>
        <v>7204.198</v>
      </c>
      <c r="O36" s="15">
        <f>O16+O17+O18+O19+O20+O21</f>
        <v>8067.146000000001</v>
      </c>
      <c r="P36" s="15">
        <f>O36</f>
        <v>8067.146000000001</v>
      </c>
      <c r="Q36" s="15">
        <f>Q16+Q17+Q18+Q19+Q20+Q21+Q22</f>
        <v>8706.146</v>
      </c>
      <c r="R36" s="15"/>
      <c r="S36" s="15"/>
      <c r="T36" s="15"/>
      <c r="U36" s="15"/>
      <c r="V36" s="15"/>
      <c r="W36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2017-10-27T08:06:27Z</cp:lastPrinted>
  <dcterms:created xsi:type="dcterms:W3CDTF">2012-04-11T04:13:08Z</dcterms:created>
  <dcterms:modified xsi:type="dcterms:W3CDTF">2018-09-12T08:07:02Z</dcterms:modified>
  <cp:category/>
  <cp:version/>
  <cp:contentType/>
  <cp:contentStatus/>
</cp:coreProperties>
</file>