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<sst xmlns="http://schemas.openxmlformats.org/spreadsheetml/2006/main" count="110" uniqueCount="67">
  <si>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</si>
  <si>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</si>
  <si>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</si>
  <si>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</si>
  <si>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</si>
  <si>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</si>
  <si>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</si>
  <si>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</si>
  <si>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</si>
  <si>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</si>
  <si>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</si>
  <si>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</si>
  <si>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</si>
  <si>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</si>
  <si>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</si>
  <si>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</si>
  <si>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</si>
  <si>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</si>
  <si>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</si>
  <si>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</si>
  <si>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</si>
  <si>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5 ул. Мира за 1 квартал  </t>
  </si>
  <si>
    <t xml:space="preserve">5.начислено за 1 квартал  </t>
  </si>
  <si>
    <t xml:space="preserve">коммунальным услугам жилого дома № 5 ул. Мира за 2 квартал </t>
  </si>
  <si>
    <t xml:space="preserve">5.начислено за 2 квартал </t>
  </si>
  <si>
    <t xml:space="preserve">коммунальным услугам жилого дома № 5 ул. Мира за 3 квартал  </t>
  </si>
  <si>
    <t xml:space="preserve">5.начислено за 3 квартал  </t>
  </si>
  <si>
    <t xml:space="preserve">коммунальным услугам жилого дома № 5 ул. Мира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</si>
  <si>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</si>
  <si>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</si>
  <si>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</si>
  <si>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</si>
  <si>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</si>
  <si>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</si>
  <si>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 xml:space="preserve">к. Прочие работы 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</si>
  <si>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</si>
  <si>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</si>
  <si>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</si>
  <si>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</si>
  <si>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</si>
  <si>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</si>
  <si>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</si>
  <si>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</si>
  <si>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</si>
  <si>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</si>
  <si>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</si>
  <si>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</si>
  <si>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</si>
  <si>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</si>
  <si>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</si>
  <si>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</si>
  <si>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</si>
  <si>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</si>
  <si>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</si>
  <si>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</si>
  <si>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</si>
  <si>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</si>
  <si>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</si>
  <si>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</si>
  <si>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</si>
  <si>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</si>
  <si>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</si>
  <si>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</si>
  <si>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</si>
  <si>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ул. Мира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</si>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</sst>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5656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534.4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534.4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1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534.4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534.4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28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Лист2!#REF!*2+Лист2!#REF!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4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  <c r="N63" s="17"/>
    </row>
    <row r="65" spans="1:11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5656</v>
      </c>
    </row>
    <row r="66" spans="1:11" ht="15">
      <c r="A66" s="19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45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00390625" style="0" customWidth="1"/>
    <col min="22" max="22" width="9.62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E5" s="18" t="s">
        <v>54</v>
      </c>
    </row>
    <row r="6" ht="12.75">
      <c r="AI6" s="17"/>
    </row>
    <row r="8" spans="11:23" ht="12.75">
      <c r="K8" t="s">
        <v>49</v>
      </c>
      <c r="L8" t="s">
        <v>50</v>
      </c>
      <c r="M8" t="s">
        <v>51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13647</v>
      </c>
      <c r="L10" s="15">
        <f aca="true" t="shared" si="0" ref="L10:Q10">K10+K14-K36</f>
        <v>14695.988000000001</v>
      </c>
      <c r="M10" s="15">
        <f t="shared" si="0"/>
        <v>15744.976000000002</v>
      </c>
      <c r="N10" s="15">
        <f t="shared" si="0"/>
        <v>16793.964000000004</v>
      </c>
      <c r="O10" s="15">
        <f t="shared" si="0"/>
        <v>17842.952000000005</v>
      </c>
      <c r="P10" s="15">
        <f t="shared" si="0"/>
        <v>18891.940000000002</v>
      </c>
      <c r="Q10" s="15">
        <f t="shared" si="0"/>
        <v>17712.928</v>
      </c>
      <c r="R10" s="15">
        <f>Q10+Q14-Q36</f>
        <v>18761.915999999997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567.6</v>
      </c>
      <c r="L11" s="12">
        <f aca="true" t="shared" si="1" ref="L11:M14">K11</f>
        <v>567.6</v>
      </c>
      <c r="M11" s="12">
        <f t="shared" si="1"/>
        <v>567.6</v>
      </c>
      <c r="N11" s="12">
        <f aca="true" t="shared" si="2" ref="N11:P12">M11</f>
        <v>567.6</v>
      </c>
      <c r="O11" s="12">
        <f t="shared" si="2"/>
        <v>567.6</v>
      </c>
      <c r="P11" s="12">
        <f t="shared" si="2"/>
        <v>567.6</v>
      </c>
      <c r="Q11" s="12">
        <f>P11</f>
        <v>567.6</v>
      </c>
      <c r="R11" s="12">
        <f>Q11</f>
        <v>567.6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16</v>
      </c>
      <c r="L12" s="14">
        <f t="shared" si="1"/>
        <v>16</v>
      </c>
      <c r="M12" s="14">
        <f t="shared" si="1"/>
        <v>16</v>
      </c>
      <c r="N12" s="14">
        <f t="shared" si="2"/>
        <v>16</v>
      </c>
      <c r="O12" s="14">
        <f t="shared" si="2"/>
        <v>16</v>
      </c>
      <c r="P12" s="14">
        <f t="shared" si="2"/>
        <v>16</v>
      </c>
      <c r="Q12" s="14">
        <f>P12</f>
        <v>16</v>
      </c>
      <c r="R12" s="14">
        <f>Q12</f>
        <v>16</v>
      </c>
      <c r="S12" s="14"/>
      <c r="T12" s="14"/>
      <c r="U12" s="14"/>
      <c r="V12" s="5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f t="shared" si="1"/>
        <v>9.01</v>
      </c>
      <c r="M13" s="13">
        <f t="shared" si="1"/>
        <v>9.01</v>
      </c>
      <c r="N13" s="13">
        <f>M13</f>
        <v>9.01</v>
      </c>
      <c r="O13" s="14">
        <v>9.65</v>
      </c>
      <c r="P13" s="14">
        <f>O13</f>
        <v>9.65</v>
      </c>
      <c r="Q13" s="14">
        <f>P13</f>
        <v>9.65</v>
      </c>
      <c r="R13" s="14">
        <f>Q13</f>
        <v>9.65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f>K11*K13</f>
        <v>5114.076</v>
      </c>
      <c r="L14" s="15">
        <f t="shared" si="1"/>
        <v>5114.076</v>
      </c>
      <c r="M14" s="15">
        <f t="shared" si="1"/>
        <v>5114.076</v>
      </c>
      <c r="N14" s="15">
        <f>M14</f>
        <v>5114.076</v>
      </c>
      <c r="O14" s="15">
        <f>O11*O13</f>
        <v>5477.34</v>
      </c>
      <c r="P14" s="15">
        <f>O14</f>
        <v>5477.34</v>
      </c>
      <c r="Q14" s="15">
        <f>P14</f>
        <v>5477.34</v>
      </c>
      <c r="R14" s="15">
        <f>Q14</f>
        <v>5477.34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"/>
      <c r="W15" s="5" t="s">
        <v>17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2344.188</v>
      </c>
      <c r="L16" s="15">
        <f aca="true" t="shared" si="3" ref="L16:L22">K16</f>
        <v>2344.188</v>
      </c>
      <c r="M16" s="15">
        <f aca="true" t="shared" si="4" ref="M16:N19">L16</f>
        <v>2344.188</v>
      </c>
      <c r="N16" s="15">
        <f t="shared" si="4"/>
        <v>2344.188</v>
      </c>
      <c r="O16" s="15">
        <f>N16</f>
        <v>2344.188</v>
      </c>
      <c r="P16" s="15">
        <f>O16</f>
        <v>2344.188</v>
      </c>
      <c r="Q16" s="15">
        <f>P16</f>
        <v>2344.188</v>
      </c>
      <c r="R16" s="15">
        <f>Q16</f>
        <v>2344.188</v>
      </c>
      <c r="S16" s="15"/>
      <c r="T16" s="15"/>
      <c r="U16" s="15"/>
      <c r="V16" s="24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119.196</v>
      </c>
      <c r="L17" s="15">
        <f t="shared" si="3"/>
        <v>119.196</v>
      </c>
      <c r="M17" s="15">
        <f t="shared" si="4"/>
        <v>119.196</v>
      </c>
      <c r="N17" s="15">
        <f t="shared" si="4"/>
        <v>119.196</v>
      </c>
      <c r="O17" s="15">
        <f>O11*0.7</f>
        <v>397.32</v>
      </c>
      <c r="P17" s="15">
        <f aca="true" t="shared" si="5" ref="P17:Q21">O17</f>
        <v>397.32</v>
      </c>
      <c r="Q17" s="15">
        <f t="shared" si="5"/>
        <v>397.32</v>
      </c>
      <c r="R17" s="15">
        <f>Q17</f>
        <v>397.32</v>
      </c>
      <c r="S17" s="15"/>
      <c r="T17" s="15"/>
      <c r="U17" s="15"/>
      <c r="V17" s="24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874.104</v>
      </c>
      <c r="L18" s="15">
        <f t="shared" si="3"/>
        <v>874.104</v>
      </c>
      <c r="M18" s="15">
        <f t="shared" si="4"/>
        <v>874.104</v>
      </c>
      <c r="N18" s="15">
        <f t="shared" si="4"/>
        <v>874.104</v>
      </c>
      <c r="O18" s="15">
        <f>N18</f>
        <v>874.104</v>
      </c>
      <c r="P18" s="15">
        <f t="shared" si="5"/>
        <v>874.104</v>
      </c>
      <c r="Q18" s="15">
        <f t="shared" si="5"/>
        <v>874.104</v>
      </c>
      <c r="R18" s="15">
        <f>Q18</f>
        <v>874.104</v>
      </c>
      <c r="S18" s="15"/>
      <c r="T18" s="15"/>
      <c r="U18" s="15"/>
      <c r="V18" s="24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567.6</v>
      </c>
      <c r="L19" s="15">
        <f t="shared" si="3"/>
        <v>567.6</v>
      </c>
      <c r="M19" s="15">
        <f t="shared" si="4"/>
        <v>567.6</v>
      </c>
      <c r="N19" s="15">
        <f t="shared" si="4"/>
        <v>567.6</v>
      </c>
      <c r="O19" s="15">
        <f>N19</f>
        <v>567.6</v>
      </c>
      <c r="P19" s="15">
        <f t="shared" si="5"/>
        <v>567.6</v>
      </c>
      <c r="Q19" s="15">
        <f t="shared" si="5"/>
        <v>567.6</v>
      </c>
      <c r="R19" s="15">
        <f>Q19</f>
        <v>567.6</v>
      </c>
      <c r="S19" s="15"/>
      <c r="T19" s="15"/>
      <c r="U19" s="15"/>
      <c r="V19" s="24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 t="shared" si="3"/>
        <v>0</v>
      </c>
      <c r="M20" s="15">
        <f>L20</f>
        <v>0</v>
      </c>
      <c r="N20" s="15">
        <f>M20</f>
        <v>0</v>
      </c>
      <c r="O20" s="15">
        <f>N20</f>
        <v>0</v>
      </c>
      <c r="P20" s="15">
        <f t="shared" si="5"/>
        <v>0</v>
      </c>
      <c r="Q20" s="15">
        <f t="shared" si="5"/>
        <v>0</v>
      </c>
      <c r="R20" s="15">
        <f>Q20</f>
        <v>0</v>
      </c>
      <c r="S20" s="15"/>
      <c r="T20" s="15"/>
      <c r="U20" s="15"/>
      <c r="V20" s="24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85.14</v>
      </c>
      <c r="P21" s="15">
        <f t="shared" si="5"/>
        <v>85.14</v>
      </c>
      <c r="Q21" s="15">
        <f t="shared" si="5"/>
        <v>85.14</v>
      </c>
      <c r="R21" s="15">
        <f>Q21</f>
        <v>85.14</v>
      </c>
      <c r="S21" s="15"/>
      <c r="T21" s="15"/>
      <c r="U21" s="15"/>
      <c r="V21" s="24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160</v>
      </c>
      <c r="L22" s="15">
        <f t="shared" si="3"/>
        <v>160</v>
      </c>
      <c r="M22" s="15">
        <f>M32</f>
        <v>160</v>
      </c>
      <c r="N22" s="15">
        <f>M22</f>
        <v>160</v>
      </c>
      <c r="O22" s="15">
        <f>N22</f>
        <v>160</v>
      </c>
      <c r="P22" s="15">
        <f>P23+P32</f>
        <v>2388</v>
      </c>
      <c r="Q22" s="15">
        <f>Q32</f>
        <v>160</v>
      </c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>
        <v>2228</v>
      </c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>
        <v>160</v>
      </c>
      <c r="L32" s="23">
        <f aca="true" t="shared" si="6" ref="L32:Q32">K32</f>
        <v>160</v>
      </c>
      <c r="M32" s="24">
        <f t="shared" si="6"/>
        <v>160</v>
      </c>
      <c r="N32" s="24">
        <f t="shared" si="6"/>
        <v>160</v>
      </c>
      <c r="O32" s="24">
        <f t="shared" si="6"/>
        <v>160</v>
      </c>
      <c r="P32" s="24">
        <f t="shared" si="6"/>
        <v>160</v>
      </c>
      <c r="Q32" s="24">
        <f t="shared" si="6"/>
        <v>160</v>
      </c>
      <c r="R32" s="24">
        <f>Q32</f>
        <v>160</v>
      </c>
      <c r="S32" s="24"/>
      <c r="T32" s="24"/>
      <c r="U32" s="24"/>
      <c r="V32" s="24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34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4065.088</v>
      </c>
      <c r="L36" s="15">
        <f>K36</f>
        <v>4065.088</v>
      </c>
      <c r="M36" s="15">
        <f>L36</f>
        <v>4065.088</v>
      </c>
      <c r="N36" s="15">
        <f>N16+N17+N18+N19+N20+N22</f>
        <v>4065.088</v>
      </c>
      <c r="O36" s="15">
        <f>O16+O17+O18+O19+O20+O21+O22</f>
        <v>4428.352000000001</v>
      </c>
      <c r="P36" s="15">
        <f>P16+P17+P18+P19+P20+P21+P22</f>
        <v>6656.352000000001</v>
      </c>
      <c r="Q36" s="15">
        <f>O36</f>
        <v>4428.352000000001</v>
      </c>
      <c r="R36" s="15"/>
      <c r="S36" s="15"/>
      <c r="T36" s="15"/>
      <c r="U36" s="15"/>
      <c r="V36" s="15"/>
      <c r="W36" s="5"/>
    </row>
    <row r="39" spans="12:13" ht="12.75">
      <c r="L39">
        <f>M39/K13</f>
        <v>567.6004439511654</v>
      </c>
      <c r="M39">
        <v>5114.08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2014-02-10T06:56:42Z</cp:lastPrinted>
  <dcterms:created xsi:type="dcterms:W3CDTF">2012-04-11T04:13:08Z</dcterms:created>
  <dcterms:modified xsi:type="dcterms:W3CDTF">2018-09-12T08:15:50Z</dcterms:modified>
  <cp:category/>
  <cp:version/>
  <cp:contentType/>
  <cp:contentStatus/>
</cp:coreProperties>
</file>