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<sst xmlns="http://schemas.openxmlformats.org/spreadsheetml/2006/main" count="108" uniqueCount="67">
  <si>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</si>
  <si>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</si>
  <si>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</si>
  <si>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</si>
  <si>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</si>
  <si>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</si>
  <si>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</si>
  <si>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</si>
  <si>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</si>
  <si>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</si>
  <si>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</si>
  <si>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</si>
  <si>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</si>
  <si>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</si>
  <si>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</si>
  <si>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</si>
  <si>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</si>
  <si>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</si>
  <si>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</si>
  <si>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</si>
  <si>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</si>
  <si>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2 ул. Мира за 1 квартал  </t>
  </si>
  <si>
    <t xml:space="preserve">коммунальным услугам жилого дома № 2 ул. Мира за 2 квартал </t>
  </si>
  <si>
    <t xml:space="preserve">коммунальным услугам жилого дома № 2 ул. Мира за 3 квартал  </t>
  </si>
  <si>
    <t xml:space="preserve">коммунальным услугам жилого дома № 2 ул. Мира за 4 квартал  </t>
  </si>
  <si>
    <t xml:space="preserve">5.начислено за 4 квартал  </t>
  </si>
  <si>
    <t xml:space="preserve">5.начислено за 3 квартал  </t>
  </si>
  <si>
    <t xml:space="preserve">5.начислено за 2 квартал </t>
  </si>
  <si>
    <t xml:space="preserve">5.начислено за 1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</si>
  <si>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</si>
  <si>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</si>
  <si>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</si>
  <si>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</si>
  <si>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</si>
  <si>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</si>
  <si>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</si>
  <si>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</si>
  <si>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</si>
  <si>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</si>
  <si>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</si>
  <si>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</si>
  <si>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</si>
  <si>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</si>
  <si>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</si>
  <si>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</si>
  <si>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</si>
  <si>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</si>
  <si>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</si>
  <si>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</si>
  <si>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</si>
  <si>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</si>
  <si>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</si>
  <si>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</si>
  <si>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</si>
  <si>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</si>
  <si>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</si>
  <si>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</si>
  <si>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</si>
  <si>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</si>
  <si>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</si>
  <si>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</si>
  <si>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</si>
  <si>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</si>
  <si>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2 ул. Мира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</si>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</sst>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17416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250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4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47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30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32</v>
      </c>
      <c r="B14" s="6"/>
      <c r="C14" s="6"/>
      <c r="D14" s="6"/>
      <c r="E14" s="6"/>
      <c r="F14" s="6"/>
      <c r="G14" s="6"/>
      <c r="H14" s="6"/>
      <c r="I14" s="3"/>
      <c r="J14" s="4"/>
      <c r="K14" s="14">
        <v>0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7" spans="1:9" ht="15">
      <c r="A17" s="1"/>
      <c r="B17" s="1" t="s">
        <v>10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22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36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 t="e">
        <f>K5+K8-K15</f>
        <v>#REF!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250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f>K7</f>
        <v>4</v>
      </c>
    </row>
    <row r="24" spans="1:11" ht="15">
      <c r="A24" s="2" t="s">
        <v>27</v>
      </c>
      <c r="B24" s="3"/>
      <c r="C24" s="3"/>
      <c r="D24" s="3"/>
      <c r="E24" s="3"/>
      <c r="F24" s="3"/>
      <c r="G24" s="3"/>
      <c r="H24" s="3"/>
      <c r="I24" s="3"/>
      <c r="J24" s="4"/>
      <c r="K24" s="15" t="e">
        <f>K8</f>
        <v>#REF!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47</v>
      </c>
      <c r="B26" s="3"/>
      <c r="C26" s="3"/>
      <c r="D26" s="3"/>
      <c r="E26" s="3"/>
      <c r="F26" s="3"/>
      <c r="G26" s="3"/>
      <c r="H26" s="3"/>
      <c r="I26" s="3"/>
      <c r="J26" s="4"/>
      <c r="K26" s="15" t="e">
        <f>K10</f>
        <v>#REF!</v>
      </c>
    </row>
    <row r="27" spans="1:11" ht="15.75">
      <c r="A27" s="7" t="s">
        <v>11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K11</f>
        <v>#REF!</v>
      </c>
    </row>
    <row r="28" spans="1:11" ht="15.75">
      <c r="A28" s="7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K12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K13</f>
        <v>#REF!</v>
      </c>
    </row>
    <row r="30" spans="1:11" ht="15.75">
      <c r="A30" s="7" t="s">
        <v>32</v>
      </c>
      <c r="B30" s="6"/>
      <c r="C30" s="6"/>
      <c r="D30" s="6"/>
      <c r="E30" s="6"/>
      <c r="F30" s="6"/>
      <c r="G30" s="6"/>
      <c r="H30" s="6"/>
      <c r="I30" s="3"/>
      <c r="J30" s="4"/>
      <c r="K30" s="15" t="e">
        <f>Лист2!#REF!+Лист2!#REF!</f>
        <v>#REF!</v>
      </c>
    </row>
    <row r="31" spans="1:11" ht="15">
      <c r="A31" s="8" t="s">
        <v>9</v>
      </c>
      <c r="B31" s="9"/>
      <c r="C31" s="9"/>
      <c r="D31" s="9"/>
      <c r="E31" s="9"/>
      <c r="F31" s="9"/>
      <c r="G31" s="9"/>
      <c r="H31" s="9"/>
      <c r="I31" s="9"/>
      <c r="J31" s="10"/>
      <c r="K31" s="15" t="e">
        <f>K26+K27+K28+K29+K30</f>
        <v>#REF!</v>
      </c>
    </row>
    <row r="33" spans="1:9" ht="15">
      <c r="A33" s="1"/>
      <c r="B33" s="1" t="s">
        <v>10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23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38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 t="e">
        <f>K21+K24-K31</f>
        <v>#REF!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250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4</v>
      </c>
    </row>
    <row r="40" spans="1:11" ht="15">
      <c r="A40" s="2" t="s">
        <v>26</v>
      </c>
      <c r="B40" s="3"/>
      <c r="C40" s="3"/>
      <c r="D40" s="3"/>
      <c r="E40" s="3"/>
      <c r="F40" s="3"/>
      <c r="G40" s="3"/>
      <c r="H40" s="3"/>
      <c r="I40" s="3"/>
      <c r="J40" s="4"/>
      <c r="K40" s="15" t="e">
        <f>K24</f>
        <v>#REF!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5" t="e">
        <f>K26</f>
        <v>#REF!</v>
      </c>
    </row>
    <row r="43" spans="1:11" ht="15.75">
      <c r="A43" s="7" t="s">
        <v>11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30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6"/>
      <c r="C46" s="6"/>
      <c r="D46" s="6"/>
      <c r="E46" s="6"/>
      <c r="F46" s="6"/>
      <c r="G46" s="6"/>
      <c r="H46" s="6"/>
      <c r="I46" s="3"/>
      <c r="J46" s="4"/>
      <c r="K46" s="15" t="e">
        <f>Лист2!#REF!+Лист2!#REF!</f>
        <v>#REF!</v>
      </c>
    </row>
    <row r="47" spans="1:11" ht="15">
      <c r="A47" s="8" t="s">
        <v>9</v>
      </c>
      <c r="B47" s="9"/>
      <c r="C47" s="9"/>
      <c r="D47" s="9"/>
      <c r="E47" s="9"/>
      <c r="F47" s="9"/>
      <c r="G47" s="9"/>
      <c r="H47" s="9"/>
      <c r="I47" s="9"/>
      <c r="J47" s="10"/>
      <c r="K47" s="15" t="e">
        <f>K42+K43+K44+K45+K46</f>
        <v>#REF!</v>
      </c>
    </row>
    <row r="49" spans="1:9" ht="15">
      <c r="A49" s="1"/>
      <c r="B49" s="1" t="s">
        <v>10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24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40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2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5" t="e">
        <f>K37+K40-K47</f>
        <v>#REF!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250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4</v>
      </c>
    </row>
    <row r="56" spans="1:11" ht="15">
      <c r="A56" s="2" t="s">
        <v>25</v>
      </c>
      <c r="B56" s="3"/>
      <c r="C56" s="3"/>
      <c r="D56" s="3"/>
      <c r="E56" s="3"/>
      <c r="F56" s="3"/>
      <c r="G56" s="3"/>
      <c r="H56" s="3"/>
      <c r="I56" s="3"/>
      <c r="J56" s="4"/>
      <c r="K56" s="15" t="e">
        <f>Лист2!#REF!*3</f>
        <v>#REF!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47</v>
      </c>
      <c r="B58" s="3"/>
      <c r="C58" s="3"/>
      <c r="D58" s="3"/>
      <c r="E58" s="3"/>
      <c r="F58" s="3"/>
      <c r="G58" s="3"/>
      <c r="H58" s="3"/>
      <c r="I58" s="3"/>
      <c r="J58" s="4"/>
      <c r="K58" s="15" t="e">
        <f>K42</f>
        <v>#REF!</v>
      </c>
    </row>
    <row r="59" spans="1:11" ht="15.75">
      <c r="A59" s="7" t="s">
        <v>11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6"/>
      <c r="C62" s="6"/>
      <c r="D62" s="6"/>
      <c r="E62" s="6"/>
      <c r="F62" s="6"/>
      <c r="G62" s="6"/>
      <c r="H62" s="6"/>
      <c r="I62" s="3"/>
      <c r="J62" s="4"/>
      <c r="K62" s="15" t="e">
        <f>Лист2!#REF!</f>
        <v>#REF!</v>
      </c>
    </row>
    <row r="63" spans="1:11" ht="15">
      <c r="A63" s="8" t="s">
        <v>9</v>
      </c>
      <c r="B63" s="9"/>
      <c r="C63" s="9"/>
      <c r="D63" s="9"/>
      <c r="E63" s="9"/>
      <c r="F63" s="9"/>
      <c r="G63" s="9"/>
      <c r="H63" s="9"/>
      <c r="I63" s="9"/>
      <c r="J63" s="10"/>
      <c r="K63" s="15" t="e">
        <f>K58+K59+K60+K61+K62</f>
        <v>#REF!</v>
      </c>
    </row>
    <row r="65" spans="1:11" ht="15">
      <c r="A65" s="2" t="s">
        <v>42</v>
      </c>
      <c r="B65" s="11"/>
      <c r="C65" s="11"/>
      <c r="D65" s="11"/>
      <c r="E65" s="11"/>
      <c r="F65" s="11"/>
      <c r="G65" s="11"/>
      <c r="H65" s="11"/>
      <c r="I65" s="11"/>
      <c r="J65" s="4"/>
      <c r="K65" s="15">
        <v>17416</v>
      </c>
    </row>
    <row r="66" spans="1:11" ht="15">
      <c r="A66" s="19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 t="e">
        <f>K56+K40+K24+K8</f>
        <v>#REF!</v>
      </c>
    </row>
    <row r="67" spans="1:11" ht="15">
      <c r="A67" s="20" t="s">
        <v>44</v>
      </c>
      <c r="B67" s="21"/>
      <c r="C67" s="21"/>
      <c r="D67" s="21"/>
      <c r="E67" s="21"/>
      <c r="F67" s="21"/>
      <c r="G67" s="21"/>
      <c r="H67" s="21"/>
      <c r="I67" s="21"/>
      <c r="J67" s="10"/>
      <c r="K67" s="15" t="e">
        <f>K63+K47+K31+K15</f>
        <v>#REF!</v>
      </c>
    </row>
    <row r="68" spans="1:11" ht="15">
      <c r="A68" s="2" t="s">
        <v>45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15" t="e">
        <f>K65+K66-K67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6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125" style="0" customWidth="1"/>
    <col min="22" max="22" width="9.7539062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63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spans="5:35" ht="12.75">
      <c r="E5" s="18" t="s">
        <v>53</v>
      </c>
      <c r="AI5" s="22" t="s">
        <v>17</v>
      </c>
    </row>
    <row r="7" ht="12.75">
      <c r="AI7" s="23"/>
    </row>
    <row r="8" spans="11:23" ht="12.75">
      <c r="K8" t="s">
        <v>48</v>
      </c>
      <c r="L8" t="s">
        <v>49</v>
      </c>
      <c r="M8" t="s">
        <v>50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51</v>
      </c>
      <c r="U8" t="s">
        <v>15</v>
      </c>
      <c r="V8" t="s">
        <v>16</v>
      </c>
      <c r="W8" t="s">
        <v>54</v>
      </c>
    </row>
    <row r="9" spans="1:23" ht="15">
      <c r="A9" s="2" t="s">
        <v>55</v>
      </c>
      <c r="B9" s="3"/>
      <c r="C9" s="3"/>
      <c r="D9" s="3"/>
      <c r="E9" s="3"/>
      <c r="F9" s="3"/>
      <c r="G9" s="3"/>
      <c r="H9" s="3"/>
      <c r="I9" s="3"/>
      <c r="J9" s="4"/>
      <c r="K9" s="12" t="s">
        <v>17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6" ht="15">
      <c r="A10" s="2" t="s">
        <v>56</v>
      </c>
      <c r="B10" s="3"/>
      <c r="C10" s="3"/>
      <c r="D10" s="3"/>
      <c r="E10" s="3"/>
      <c r="F10" s="3"/>
      <c r="G10" s="3"/>
      <c r="H10" s="3"/>
      <c r="I10" s="3"/>
      <c r="J10" s="4"/>
      <c r="K10" s="15">
        <v>20400</v>
      </c>
      <c r="L10" s="15">
        <f aca="true" t="shared" si="0" ref="L10:Q10">K10+K14-K36</f>
        <v>20932.5</v>
      </c>
      <c r="M10" s="15">
        <f t="shared" si="0"/>
        <v>21465</v>
      </c>
      <c r="N10" s="15">
        <f t="shared" si="0"/>
        <v>21997.5</v>
      </c>
      <c r="O10" s="15">
        <f t="shared" si="0"/>
        <v>22430</v>
      </c>
      <c r="P10" s="15">
        <f t="shared" si="0"/>
        <v>22962.5</v>
      </c>
      <c r="Q10" s="15">
        <f t="shared" si="0"/>
        <v>23495</v>
      </c>
      <c r="R10" s="15">
        <f>Q10+Q14-Q36</f>
        <v>24027.5</v>
      </c>
      <c r="S10" s="14"/>
      <c r="T10" s="14"/>
      <c r="U10" s="14"/>
      <c r="V10" s="14"/>
      <c r="W10" s="14"/>
      <c r="X10" s="18"/>
      <c r="Y10" s="18"/>
      <c r="Z10" s="18"/>
    </row>
    <row r="11" spans="1:26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250</v>
      </c>
      <c r="L11" s="12">
        <f aca="true" t="shared" si="1" ref="L11:M14">K11</f>
        <v>250</v>
      </c>
      <c r="M11" s="12">
        <f t="shared" si="1"/>
        <v>250</v>
      </c>
      <c r="N11" s="12">
        <f aca="true" t="shared" si="2" ref="N11:P12">M11</f>
        <v>250</v>
      </c>
      <c r="O11" s="12">
        <f t="shared" si="2"/>
        <v>250</v>
      </c>
      <c r="P11" s="12">
        <f t="shared" si="2"/>
        <v>250</v>
      </c>
      <c r="Q11" s="12">
        <f>P11</f>
        <v>250</v>
      </c>
      <c r="R11" s="12">
        <f>Q11</f>
        <v>250</v>
      </c>
      <c r="S11" s="14"/>
      <c r="T11" s="14"/>
      <c r="U11" s="14"/>
      <c r="V11" s="14"/>
      <c r="W11" s="14"/>
      <c r="X11" s="18"/>
      <c r="Y11" s="18"/>
      <c r="Z11" s="18"/>
    </row>
    <row r="12" spans="1:26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4</v>
      </c>
      <c r="L12" s="14">
        <f t="shared" si="1"/>
        <v>4</v>
      </c>
      <c r="M12" s="14">
        <f t="shared" si="1"/>
        <v>4</v>
      </c>
      <c r="N12" s="14">
        <f t="shared" si="2"/>
        <v>4</v>
      </c>
      <c r="O12" s="14">
        <f t="shared" si="2"/>
        <v>4</v>
      </c>
      <c r="P12" s="14">
        <f t="shared" si="2"/>
        <v>4</v>
      </c>
      <c r="Q12" s="14">
        <f>P12</f>
        <v>4</v>
      </c>
      <c r="R12" s="14">
        <f>Q12</f>
        <v>4</v>
      </c>
      <c r="S12" s="14"/>
      <c r="T12" s="14"/>
      <c r="U12" s="14"/>
      <c r="V12" s="14"/>
      <c r="W12" s="14"/>
      <c r="X12" s="18"/>
      <c r="Y12" s="18"/>
      <c r="Z12" s="18"/>
    </row>
    <row r="13" spans="1:26" ht="15">
      <c r="A13" s="2" t="s">
        <v>29</v>
      </c>
      <c r="B13" s="3"/>
      <c r="C13" s="3"/>
      <c r="D13" s="3"/>
      <c r="E13" s="3"/>
      <c r="F13" s="3"/>
      <c r="G13" s="3"/>
      <c r="H13" s="3"/>
      <c r="I13" s="3"/>
      <c r="J13" s="4"/>
      <c r="K13" s="13">
        <v>9.36</v>
      </c>
      <c r="L13" s="13">
        <f t="shared" si="1"/>
        <v>9.36</v>
      </c>
      <c r="M13" s="13">
        <f t="shared" si="1"/>
        <v>9.36</v>
      </c>
      <c r="N13" s="13">
        <f>M13</f>
        <v>9.36</v>
      </c>
      <c r="O13" s="12">
        <v>10</v>
      </c>
      <c r="P13" s="12">
        <f>O13</f>
        <v>10</v>
      </c>
      <c r="Q13" s="12">
        <f>P13</f>
        <v>10</v>
      </c>
      <c r="R13" s="12">
        <f>Q13</f>
        <v>10</v>
      </c>
      <c r="S13" s="14"/>
      <c r="T13" s="14"/>
      <c r="U13" s="14"/>
      <c r="V13" s="14"/>
      <c r="W13" s="14"/>
      <c r="X13" s="18"/>
      <c r="Y13" s="18"/>
      <c r="Z13" s="18"/>
    </row>
    <row r="14" spans="1:26" ht="15">
      <c r="A14" s="2" t="s">
        <v>57</v>
      </c>
      <c r="B14" s="3"/>
      <c r="C14" s="3"/>
      <c r="D14" s="3"/>
      <c r="E14" s="3"/>
      <c r="F14" s="3"/>
      <c r="G14" s="3"/>
      <c r="H14" s="3"/>
      <c r="I14" s="3"/>
      <c r="J14" s="4"/>
      <c r="K14" s="15">
        <v>2340</v>
      </c>
      <c r="L14" s="15">
        <f t="shared" si="1"/>
        <v>2340</v>
      </c>
      <c r="M14" s="15">
        <f t="shared" si="1"/>
        <v>2340</v>
      </c>
      <c r="N14" s="15">
        <f>M14</f>
        <v>2340</v>
      </c>
      <c r="O14" s="15">
        <f>O11*O13</f>
        <v>2500</v>
      </c>
      <c r="P14" s="15">
        <f>O14</f>
        <v>2500</v>
      </c>
      <c r="Q14" s="15">
        <f>P14</f>
        <v>2500</v>
      </c>
      <c r="R14" s="15">
        <f>Q14</f>
        <v>2500</v>
      </c>
      <c r="S14" s="15"/>
      <c r="T14" s="15"/>
      <c r="U14" s="15"/>
      <c r="V14" s="14"/>
      <c r="W14" s="14"/>
      <c r="X14" s="18"/>
      <c r="Y14" s="18"/>
      <c r="Z14" s="18"/>
    </row>
    <row r="15" spans="1:26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 t="s">
        <v>17</v>
      </c>
      <c r="X15" s="18"/>
      <c r="Y15" s="18"/>
      <c r="Z15" s="18"/>
    </row>
    <row r="16" spans="1:26" ht="15.75">
      <c r="A16" s="7" t="s">
        <v>47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1032.5</v>
      </c>
      <c r="L16" s="15">
        <f aca="true" t="shared" si="3" ref="L16:M19">K16</f>
        <v>1032.5</v>
      </c>
      <c r="M16" s="15">
        <f t="shared" si="3"/>
        <v>1032.5</v>
      </c>
      <c r="N16" s="15">
        <f>M16</f>
        <v>1032.5</v>
      </c>
      <c r="O16" s="15">
        <f>N16</f>
        <v>1032.5</v>
      </c>
      <c r="P16" s="15">
        <f>O16</f>
        <v>1032.5</v>
      </c>
      <c r="Q16" s="15">
        <f>P16</f>
        <v>1032.5</v>
      </c>
      <c r="R16" s="15">
        <f>Q16</f>
        <v>1032.5</v>
      </c>
      <c r="S16" s="15"/>
      <c r="T16" s="15"/>
      <c r="U16" s="15"/>
      <c r="V16" s="15"/>
      <c r="W16" s="14"/>
      <c r="X16" s="18"/>
      <c r="Y16" s="18"/>
      <c r="Z16" s="18"/>
    </row>
    <row r="17" spans="1:26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52.5</v>
      </c>
      <c r="L17" s="15">
        <f t="shared" si="3"/>
        <v>52.5</v>
      </c>
      <c r="M17" s="15">
        <f t="shared" si="3"/>
        <v>52.5</v>
      </c>
      <c r="N17" s="15">
        <f>M17</f>
        <v>52.5</v>
      </c>
      <c r="O17" s="15">
        <f>O11*0.7</f>
        <v>175</v>
      </c>
      <c r="P17" s="15">
        <f aca="true" t="shared" si="4" ref="P17:Q19">O17</f>
        <v>175</v>
      </c>
      <c r="Q17" s="15">
        <f t="shared" si="4"/>
        <v>175</v>
      </c>
      <c r="R17" s="15">
        <f>Q17</f>
        <v>175</v>
      </c>
      <c r="S17" s="15"/>
      <c r="T17" s="15"/>
      <c r="U17" s="15"/>
      <c r="V17" s="15"/>
      <c r="W17" s="14"/>
      <c r="X17" s="18"/>
      <c r="Y17" s="18"/>
      <c r="Z17" s="18"/>
    </row>
    <row r="18" spans="1:26" ht="15.75">
      <c r="A18" s="7" t="s">
        <v>30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K11*1.89</f>
        <v>472.5</v>
      </c>
      <c r="L18" s="15">
        <f t="shared" si="3"/>
        <v>472.5</v>
      </c>
      <c r="M18" s="15">
        <f t="shared" si="3"/>
        <v>472.5</v>
      </c>
      <c r="N18" s="15">
        <f>M18</f>
        <v>472.5</v>
      </c>
      <c r="O18" s="15">
        <f>N18</f>
        <v>472.5</v>
      </c>
      <c r="P18" s="15">
        <f t="shared" si="4"/>
        <v>472.5</v>
      </c>
      <c r="Q18" s="15">
        <f t="shared" si="4"/>
        <v>472.5</v>
      </c>
      <c r="R18" s="15">
        <f>Q18</f>
        <v>472.5</v>
      </c>
      <c r="S18" s="15"/>
      <c r="T18" s="15"/>
      <c r="U18" s="15"/>
      <c r="V18" s="15"/>
      <c r="W18" s="14"/>
      <c r="X18" s="18"/>
      <c r="Y18" s="18"/>
      <c r="Z18" s="18"/>
    </row>
    <row r="19" spans="1:26" ht="15.75">
      <c r="A19" s="7" t="s">
        <v>31</v>
      </c>
      <c r="B19" s="3"/>
      <c r="C19" s="3"/>
      <c r="D19" s="3"/>
      <c r="E19" s="3"/>
      <c r="F19" s="3"/>
      <c r="G19" s="3"/>
      <c r="H19" s="3"/>
      <c r="I19" s="3"/>
      <c r="J19" s="4"/>
      <c r="K19" s="15">
        <v>250</v>
      </c>
      <c r="L19" s="15">
        <f t="shared" si="3"/>
        <v>250</v>
      </c>
      <c r="M19" s="15">
        <f t="shared" si="3"/>
        <v>250</v>
      </c>
      <c r="N19" s="15">
        <f>M19</f>
        <v>250</v>
      </c>
      <c r="O19" s="15">
        <f>N19</f>
        <v>250</v>
      </c>
      <c r="P19" s="15">
        <f t="shared" si="4"/>
        <v>250</v>
      </c>
      <c r="Q19" s="15">
        <f t="shared" si="4"/>
        <v>250</v>
      </c>
      <c r="R19" s="15">
        <f>Q19</f>
        <v>250</v>
      </c>
      <c r="S19" s="15"/>
      <c r="T19" s="15"/>
      <c r="U19" s="15"/>
      <c r="V19" s="15"/>
      <c r="W19" s="14"/>
      <c r="X19" s="18"/>
      <c r="Y19" s="18"/>
      <c r="Z19" s="18"/>
    </row>
    <row r="20" spans="1:23" ht="15.75">
      <c r="A20" s="7" t="s">
        <v>33</v>
      </c>
      <c r="B20" s="3"/>
      <c r="C20" s="3"/>
      <c r="D20" s="3"/>
      <c r="E20" s="3"/>
      <c r="F20" s="3"/>
      <c r="G20" s="3"/>
      <c r="H20" s="3"/>
      <c r="I20" s="3"/>
      <c r="J20" s="4"/>
      <c r="K20" s="27"/>
      <c r="L20" s="28"/>
      <c r="M20" s="24"/>
      <c r="N20" s="15"/>
      <c r="O20" s="15"/>
      <c r="P20" s="15"/>
      <c r="Q20" s="15"/>
      <c r="R20" s="15"/>
      <c r="S20" s="15"/>
      <c r="T20" s="15"/>
      <c r="U20" s="15"/>
      <c r="V20" s="15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7"/>
      <c r="L21" s="28"/>
      <c r="M21" s="24"/>
      <c r="N21" s="15"/>
      <c r="O21" s="15">
        <f>O11*0.15</f>
        <v>37.5</v>
      </c>
      <c r="P21" s="15">
        <f>O21</f>
        <v>37.5</v>
      </c>
      <c r="Q21" s="15">
        <f>P21</f>
        <v>37.5</v>
      </c>
      <c r="R21" s="15">
        <f>Q21</f>
        <v>37.5</v>
      </c>
      <c r="S21" s="15"/>
      <c r="T21" s="15"/>
      <c r="U21" s="15"/>
      <c r="V21" s="15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8"/>
      <c r="L22" s="28"/>
      <c r="M22" s="24"/>
      <c r="N22" s="15">
        <f>N35</f>
        <v>100</v>
      </c>
      <c r="O22" s="15"/>
      <c r="P22" s="15"/>
      <c r="Q22" s="15"/>
      <c r="R22" s="15"/>
      <c r="S22" s="15"/>
      <c r="T22" s="15"/>
      <c r="U22" s="15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8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6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8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6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8"/>
      <c r="L25" s="28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6"/>
    </row>
    <row r="26" spans="1:23" ht="1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8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8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8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3"/>
    </row>
    <row r="29" spans="1:23" ht="15">
      <c r="A29" s="2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8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8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5"/>
    </row>
    <row r="31" spans="1:23" ht="15">
      <c r="A31" s="2" t="s">
        <v>59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8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5"/>
    </row>
    <row r="32" spans="1:23" ht="15">
      <c r="A32" s="2" t="s">
        <v>60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8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2" t="s">
        <v>61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8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62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8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8"/>
      <c r="L35" s="28"/>
      <c r="M35" s="24"/>
      <c r="N35" s="24">
        <v>100</v>
      </c>
      <c r="O35" s="24"/>
      <c r="P35" s="24"/>
      <c r="Q35" s="24"/>
      <c r="R35" s="24"/>
      <c r="S35" s="24"/>
      <c r="T35" s="24"/>
      <c r="U35" s="24"/>
      <c r="V35" s="24"/>
      <c r="W35" s="25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1807.5</v>
      </c>
      <c r="L36" s="15">
        <f>K36</f>
        <v>1807.5</v>
      </c>
      <c r="M36" s="15">
        <f>L36</f>
        <v>1807.5</v>
      </c>
      <c r="N36" s="15">
        <f>N16+N17+N18+N19+N22</f>
        <v>1907.5</v>
      </c>
      <c r="O36" s="15">
        <f>O16+O17+O18+O19+O21</f>
        <v>1967.5</v>
      </c>
      <c r="P36" s="15">
        <f>O36</f>
        <v>1967.5</v>
      </c>
      <c r="Q36" s="15">
        <f>P36</f>
        <v>1967.5</v>
      </c>
      <c r="R36" s="15"/>
      <c r="S36" s="15"/>
      <c r="T36" s="15"/>
      <c r="U36" s="15"/>
      <c r="V36" s="15"/>
      <c r="W3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2018-09-12T08:18:21Z</dcterms:modified>
  <cp:category/>
  <cp:version/>
  <cp:contentType/>
  <cp:contentStatus/>
</cp:coreProperties>
</file>