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<sst xmlns="http://schemas.openxmlformats.org/spreadsheetml/2006/main" count="109" uniqueCount="67">
  <si>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</si>
  <si>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</si>
  <si>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</si>
  <si>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</si>
  <si>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</si>
  <si>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</si>
  <si>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</si>
  <si>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</si>
  <si>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</si>
  <si>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</si>
  <si>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</si>
  <si>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</si>
  <si>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</si>
  <si>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</si>
  <si>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</si>
  <si>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</si>
  <si>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</si>
  <si>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</si>
  <si>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</si>
  <si>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</si>
  <si>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</si>
  <si>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19 ул. Голикова за 1 квартал </t>
  </si>
  <si>
    <t xml:space="preserve">5.начислено за 1 квартал  </t>
  </si>
  <si>
    <t xml:space="preserve">коммунальным услугам жилого дома № 19 ул. Голикова за 2 квартал  </t>
  </si>
  <si>
    <t xml:space="preserve">5.начислено за 2 квартал  </t>
  </si>
  <si>
    <t xml:space="preserve">коммунальным услугам жилого дома № 19 ул. Голикова за 3 квартал  </t>
  </si>
  <si>
    <t xml:space="preserve">5.начислено за 3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</si>
  <si>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</si>
  <si>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</si>
  <si>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</si>
  <si>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</si>
  <si>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</si>
  <si>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коммунальным услугам жилого дома № 19 ул. Голикова за 4 квартал  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</si>
  <si>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</si>
  <si>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</si>
  <si>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</si>
  <si>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</si>
  <si>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</si>
  <si>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</si>
  <si>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</si>
  <si>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</si>
  <si>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</si>
  <si>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</si>
  <si>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</si>
  <si>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</si>
  <si>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</si>
  <si>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</si>
  <si>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</si>
  <si>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</si>
  <si>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</si>
  <si>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</si>
  <si>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</si>
  <si>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</si>
  <si>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</si>
  <si>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</si>
  <si>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</si>
  <si>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</si>
  <si>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</si>
  <si>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</si>
  <si>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</si>
  <si>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</si>
  <si>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</si>
  <si>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</si>
  <si>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</si>
  <si>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19  ул. Голикова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</si>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</sst>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6">
      <selection activeCell="K71" sqref="K71"/>
    </sheetView>
  </sheetViews>
  <sheetFormatPr defaultColWidth="9.00390625" defaultRowHeight="12.75"/>
  <cols>
    <col min="10" max="10" width="17.37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12" t="s">
        <v>17</v>
      </c>
    </row>
    <row r="5" spans="1:11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2">
        <v>14189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393.5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31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Лист2!#REF!*3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43</v>
      </c>
      <c r="B21" s="3"/>
      <c r="C21" s="3"/>
      <c r="D21" s="3"/>
      <c r="E21" s="3"/>
      <c r="F21" s="3"/>
      <c r="G21" s="3"/>
      <c r="H21" s="3"/>
      <c r="I21" s="3"/>
      <c r="J21" s="4"/>
      <c r="K21" s="15"/>
      <c r="L21" s="17"/>
    </row>
    <row r="22" spans="1:11" ht="15">
      <c r="A22" s="2" t="s">
        <v>44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393.5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8</v>
      </c>
    </row>
    <row r="25" spans="1:11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48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Лист2!#REF!+Лист2!#REF!*2</f>
        <v>#REF!</v>
      </c>
    </row>
    <row r="30" spans="1:11" ht="15.75">
      <c r="A30" s="7" t="s">
        <v>30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31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Лист2!#REF!+Лист2!#REF!+Лист2!#REF!+Лист2!#REF!+Лист2!#REF!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41</v>
      </c>
      <c r="B37" s="3"/>
      <c r="C37" s="3"/>
      <c r="D37" s="3"/>
      <c r="E37" s="3"/>
      <c r="F37" s="3"/>
      <c r="G37" s="3"/>
      <c r="H37" s="3"/>
      <c r="I37" s="3"/>
      <c r="J37" s="4"/>
      <c r="K37" s="15"/>
      <c r="L37" s="17"/>
    </row>
    <row r="38" spans="1:11" ht="15">
      <c r="A38" s="2" t="s">
        <v>42</v>
      </c>
      <c r="B38" s="3"/>
      <c r="C38" s="3"/>
      <c r="D38" s="3"/>
      <c r="E38" s="3"/>
      <c r="F38" s="3"/>
      <c r="G38" s="3"/>
      <c r="H38" s="3"/>
      <c r="I38" s="3"/>
      <c r="J38" s="4"/>
      <c r="K38" s="12" t="e">
        <f>K22+K25-K32</f>
        <v>#REF!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393.5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26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48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Лист2!#REF!*3</f>
        <v>#REF!</v>
      </c>
    </row>
    <row r="44" spans="1:11" ht="15.7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Лист2!#REF!*3</f>
        <v>#REF!</v>
      </c>
    </row>
    <row r="45" spans="1:11" ht="15.75">
      <c r="A45" s="7" t="s">
        <v>29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Лист2!#REF!*3</f>
        <v>#REF!</v>
      </c>
    </row>
    <row r="46" spans="1:11" ht="15.75">
      <c r="A46" s="7" t="s">
        <v>30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Лист2!#REF!*3</f>
        <v>#REF!</v>
      </c>
    </row>
    <row r="47" spans="1:11" ht="15.75">
      <c r="A47" s="7" t="s">
        <v>31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32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39</v>
      </c>
      <c r="B53" s="3"/>
      <c r="C53" s="3"/>
      <c r="D53" s="3"/>
      <c r="E53" s="3"/>
      <c r="F53" s="3"/>
      <c r="G53" s="3"/>
      <c r="H53" s="3"/>
      <c r="I53" s="3"/>
      <c r="J53" s="4"/>
      <c r="K53" s="15"/>
      <c r="L53" s="16"/>
    </row>
    <row r="54" spans="1:12" ht="15">
      <c r="A54" s="2" t="s">
        <v>40</v>
      </c>
      <c r="B54" s="3"/>
      <c r="C54" s="3"/>
      <c r="D54" s="3"/>
      <c r="E54" s="3"/>
      <c r="F54" s="3"/>
      <c r="G54" s="3"/>
      <c r="H54" s="3"/>
      <c r="I54" s="3"/>
      <c r="J54" s="4"/>
      <c r="K54" s="12" t="e">
        <f>K38+K41-K48</f>
        <v>#REF!</v>
      </c>
      <c r="L54" s="17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393.5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27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Лист2!#REF!*3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29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30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31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Лист2!#REF!*3</f>
        <v>#REF!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2" ht="15">
      <c r="A66" s="2" t="s">
        <v>34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14189</v>
      </c>
      <c r="L66" s="16"/>
    </row>
    <row r="67" spans="1:11" ht="15">
      <c r="A67" s="19" t="s">
        <v>35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</row>
    <row r="68" spans="1:11" ht="15">
      <c r="A68" s="20" t="s">
        <v>36</v>
      </c>
      <c r="B68" s="21"/>
      <c r="C68" s="21"/>
      <c r="D68" s="21"/>
      <c r="E68" s="21"/>
      <c r="F68" s="21"/>
      <c r="G68" s="21"/>
      <c r="H68" s="21"/>
      <c r="I68" s="21"/>
      <c r="J68" s="10"/>
      <c r="K68" s="15" t="e">
        <f>K64+K48+K32+K15</f>
        <v>#REF!</v>
      </c>
    </row>
    <row r="69" spans="1:12" ht="15">
      <c r="A69" s="2" t="s">
        <v>37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16"/>
    </row>
    <row r="70" spans="1:11" ht="15">
      <c r="A70" s="2" t="s">
        <v>38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33" sqref="R33"/>
    </sheetView>
  </sheetViews>
  <sheetFormatPr defaultColWidth="9.00390625" defaultRowHeight="12.75"/>
  <cols>
    <col min="10" max="10" width="18.375" style="0" customWidth="1"/>
    <col min="22" max="22" width="9.6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17</v>
      </c>
    </row>
    <row r="5" ht="12.75">
      <c r="E5" s="18" t="s">
        <v>54</v>
      </c>
    </row>
    <row r="6" ht="12.75">
      <c r="AI6" s="16"/>
    </row>
    <row r="8" spans="11:23" ht="12.75">
      <c r="K8" t="s">
        <v>49</v>
      </c>
      <c r="L8" t="s">
        <v>50</v>
      </c>
      <c r="M8" t="s">
        <v>51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52</v>
      </c>
      <c r="U8" t="s">
        <v>15</v>
      </c>
      <c r="V8" t="s">
        <v>16</v>
      </c>
      <c r="W8" t="s">
        <v>55</v>
      </c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2" t="s">
        <v>17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3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5">
        <v>4402</v>
      </c>
      <c r="L10" s="15">
        <f aca="true" t="shared" si="0" ref="L10:Q10">K10+K14-K36</f>
        <v>5112.22</v>
      </c>
      <c r="M10" s="15">
        <f t="shared" si="0"/>
        <v>5822.440000000001</v>
      </c>
      <c r="N10" s="15">
        <f t="shared" si="0"/>
        <v>6532.660000000003</v>
      </c>
      <c r="O10" s="15">
        <f t="shared" si="0"/>
        <v>7242.880000000004</v>
      </c>
      <c r="P10" s="15">
        <f t="shared" si="0"/>
        <v>7953.315000000002</v>
      </c>
      <c r="Q10" s="15">
        <f t="shared" si="0"/>
        <v>8663.750000000002</v>
      </c>
      <c r="R10" s="15">
        <f>Q10+Q14-Q36</f>
        <v>9374.185000000001</v>
      </c>
      <c r="S10" s="14"/>
      <c r="T10" s="14"/>
      <c r="U10" s="14"/>
      <c r="V10" s="14"/>
      <c r="W10" s="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393.5</v>
      </c>
      <c r="L11" s="12">
        <f aca="true" t="shared" si="1" ref="L11:M14">K11</f>
        <v>393.5</v>
      </c>
      <c r="M11" s="12">
        <f t="shared" si="1"/>
        <v>393.5</v>
      </c>
      <c r="N11" s="12">
        <f aca="true" t="shared" si="2" ref="N11:P12">M11</f>
        <v>393.5</v>
      </c>
      <c r="O11" s="12">
        <f t="shared" si="2"/>
        <v>393.5</v>
      </c>
      <c r="P11" s="12">
        <f t="shared" si="2"/>
        <v>393.5</v>
      </c>
      <c r="Q11" s="12">
        <f>P11</f>
        <v>393.5</v>
      </c>
      <c r="R11" s="12">
        <f>Q11</f>
        <v>393.5</v>
      </c>
      <c r="S11" s="14"/>
      <c r="T11" s="14"/>
      <c r="U11" s="14"/>
      <c r="V11" s="14"/>
      <c r="W11" s="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8</v>
      </c>
      <c r="L12" s="14">
        <f t="shared" si="1"/>
        <v>8</v>
      </c>
      <c r="M12" s="14">
        <f t="shared" si="1"/>
        <v>8</v>
      </c>
      <c r="N12" s="14">
        <f t="shared" si="2"/>
        <v>8</v>
      </c>
      <c r="O12" s="14">
        <f t="shared" si="2"/>
        <v>8</v>
      </c>
      <c r="P12" s="14">
        <f t="shared" si="2"/>
        <v>8</v>
      </c>
      <c r="Q12" s="14">
        <f>P12</f>
        <v>8</v>
      </c>
      <c r="R12" s="14">
        <f>Q12</f>
        <v>8</v>
      </c>
      <c r="S12" s="14"/>
      <c r="T12" s="14"/>
      <c r="U12" s="14"/>
      <c r="V12" s="14"/>
      <c r="W12" s="5"/>
    </row>
    <row r="13" spans="1:23" ht="15">
      <c r="A13" s="2" t="s">
        <v>28</v>
      </c>
      <c r="B13" s="3"/>
      <c r="C13" s="3"/>
      <c r="D13" s="3"/>
      <c r="E13" s="3"/>
      <c r="F13" s="3"/>
      <c r="G13" s="3"/>
      <c r="H13" s="3"/>
      <c r="I13" s="3"/>
      <c r="J13" s="4"/>
      <c r="K13" s="14">
        <v>8.89</v>
      </c>
      <c r="L13" s="14">
        <f t="shared" si="1"/>
        <v>8.89</v>
      </c>
      <c r="M13" s="14">
        <f t="shared" si="1"/>
        <v>8.89</v>
      </c>
      <c r="N13" s="14">
        <f>M13</f>
        <v>8.89</v>
      </c>
      <c r="O13" s="14">
        <v>9.53</v>
      </c>
      <c r="P13" s="14">
        <f>O13</f>
        <v>9.53</v>
      </c>
      <c r="Q13" s="14">
        <f>P13</f>
        <v>9.53</v>
      </c>
      <c r="R13" s="14">
        <f>Q13</f>
        <v>9.53</v>
      </c>
      <c r="S13" s="14"/>
      <c r="T13" s="14"/>
      <c r="U13" s="14"/>
      <c r="V13" s="14"/>
      <c r="W13" s="5"/>
    </row>
    <row r="14" spans="1:23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5">
        <v>3498</v>
      </c>
      <c r="L14" s="15">
        <f t="shared" si="1"/>
        <v>3498</v>
      </c>
      <c r="M14" s="15">
        <f t="shared" si="1"/>
        <v>3498</v>
      </c>
      <c r="N14" s="15">
        <f>M14</f>
        <v>3498</v>
      </c>
      <c r="O14" s="15">
        <f>O11*O13</f>
        <v>3750.055</v>
      </c>
      <c r="P14" s="15">
        <f>O14</f>
        <v>3750.055</v>
      </c>
      <c r="Q14" s="15">
        <f>P14</f>
        <v>3750.055</v>
      </c>
      <c r="R14" s="15">
        <f>Q14</f>
        <v>3750.055</v>
      </c>
      <c r="S14" s="15"/>
      <c r="T14" s="15"/>
      <c r="U14" s="15"/>
      <c r="V14" s="14"/>
      <c r="W14" s="5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5" t="s">
        <v>17</v>
      </c>
    </row>
    <row r="16" spans="1:23" ht="15.75">
      <c r="A16" s="7" t="s">
        <v>48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1625.155</v>
      </c>
      <c r="L16" s="15">
        <f aca="true" t="shared" si="3" ref="L16:M19">K16</f>
        <v>1625.155</v>
      </c>
      <c r="M16" s="15">
        <f t="shared" si="3"/>
        <v>1625.155</v>
      </c>
      <c r="N16" s="15">
        <f>M16</f>
        <v>1625.155</v>
      </c>
      <c r="O16" s="15">
        <f>N16</f>
        <v>1625.155</v>
      </c>
      <c r="P16" s="15">
        <f>O16</f>
        <v>1625.155</v>
      </c>
      <c r="Q16" s="15">
        <f>P16</f>
        <v>1625.155</v>
      </c>
      <c r="R16" s="15">
        <f>Q16</f>
        <v>1625.155</v>
      </c>
      <c r="S16" s="15"/>
      <c r="T16" s="15"/>
      <c r="U16" s="15"/>
      <c r="V16" s="15"/>
      <c r="W16" s="5"/>
    </row>
    <row r="17" spans="1:23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82.63499999999999</v>
      </c>
      <c r="L17" s="15">
        <f t="shared" si="3"/>
        <v>82.63499999999999</v>
      </c>
      <c r="M17" s="15">
        <f t="shared" si="3"/>
        <v>82.63499999999999</v>
      </c>
      <c r="N17" s="15">
        <f>M17</f>
        <v>82.63499999999999</v>
      </c>
      <c r="O17" s="15">
        <f>O11*0.7</f>
        <v>275.45</v>
      </c>
      <c r="P17" s="15">
        <f aca="true" t="shared" si="4" ref="P17:Q21">O17</f>
        <v>275.45</v>
      </c>
      <c r="Q17" s="15">
        <f t="shared" si="4"/>
        <v>275.45</v>
      </c>
      <c r="R17" s="15">
        <f>Q17</f>
        <v>275.45</v>
      </c>
      <c r="S17" s="15"/>
      <c r="T17" s="15"/>
      <c r="U17" s="15"/>
      <c r="V17" s="15"/>
      <c r="W17" s="5"/>
    </row>
    <row r="18" spans="1:23" ht="15.75">
      <c r="A18" s="7" t="s">
        <v>29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K11*1.54</f>
        <v>605.99</v>
      </c>
      <c r="L18" s="15">
        <f t="shared" si="3"/>
        <v>605.99</v>
      </c>
      <c r="M18" s="15">
        <f t="shared" si="3"/>
        <v>605.99</v>
      </c>
      <c r="N18" s="15">
        <f>M18</f>
        <v>605.99</v>
      </c>
      <c r="O18" s="15">
        <f>N18</f>
        <v>605.99</v>
      </c>
      <c r="P18" s="15">
        <f t="shared" si="4"/>
        <v>605.99</v>
      </c>
      <c r="Q18" s="15">
        <f t="shared" si="4"/>
        <v>605.99</v>
      </c>
      <c r="R18" s="15">
        <f>Q18</f>
        <v>605.99</v>
      </c>
      <c r="S18" s="15"/>
      <c r="T18" s="15"/>
      <c r="U18" s="15"/>
      <c r="V18" s="15"/>
      <c r="W18" s="5"/>
    </row>
    <row r="19" spans="1:23" ht="15.75">
      <c r="A19" s="7" t="s">
        <v>30</v>
      </c>
      <c r="B19" s="3"/>
      <c r="C19" s="3"/>
      <c r="D19" s="3"/>
      <c r="E19" s="3"/>
      <c r="F19" s="3"/>
      <c r="G19" s="3"/>
      <c r="H19" s="3"/>
      <c r="I19" s="3"/>
      <c r="J19" s="4"/>
      <c r="K19" s="15">
        <v>394</v>
      </c>
      <c r="L19" s="15">
        <f t="shared" si="3"/>
        <v>394</v>
      </c>
      <c r="M19" s="15">
        <f t="shared" si="3"/>
        <v>394</v>
      </c>
      <c r="N19" s="15">
        <f>M19</f>
        <v>394</v>
      </c>
      <c r="O19" s="15">
        <f>N19</f>
        <v>394</v>
      </c>
      <c r="P19" s="15">
        <f t="shared" si="4"/>
        <v>394</v>
      </c>
      <c r="Q19" s="15">
        <f t="shared" si="4"/>
        <v>394</v>
      </c>
      <c r="R19" s="15">
        <f>Q19</f>
        <v>394</v>
      </c>
      <c r="S19" s="15"/>
      <c r="T19" s="15"/>
      <c r="U19" s="15"/>
      <c r="V19" s="15"/>
      <c r="W19" s="5"/>
    </row>
    <row r="20" spans="1:23" ht="15.75">
      <c r="A20" s="7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f>K20</f>
        <v>0</v>
      </c>
      <c r="M20" s="15">
        <f>L20</f>
        <v>0</v>
      </c>
      <c r="N20" s="15">
        <f>M20</f>
        <v>0</v>
      </c>
      <c r="O20" s="15">
        <f>N20</f>
        <v>0</v>
      </c>
      <c r="P20" s="15">
        <f t="shared" si="4"/>
        <v>0</v>
      </c>
      <c r="Q20" s="15">
        <f t="shared" si="4"/>
        <v>0</v>
      </c>
      <c r="R20" s="15">
        <f>Q20</f>
        <v>0</v>
      </c>
      <c r="S20" s="15"/>
      <c r="T20" s="15"/>
      <c r="U20" s="15"/>
      <c r="V20" s="15"/>
      <c r="W20" s="5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O11*0.15</f>
        <v>59.025</v>
      </c>
      <c r="P21" s="15">
        <f t="shared" si="4"/>
        <v>59.025</v>
      </c>
      <c r="Q21" s="15">
        <f t="shared" si="4"/>
        <v>59.025</v>
      </c>
      <c r="R21" s="15">
        <f>Q21</f>
        <v>59.025</v>
      </c>
      <c r="S21" s="15"/>
      <c r="T21" s="15"/>
      <c r="U21" s="15"/>
      <c r="V21" s="15"/>
      <c r="W21" s="5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15">
        <v>80</v>
      </c>
      <c r="L22" s="15">
        <f>K22</f>
        <v>80</v>
      </c>
      <c r="M22" s="15">
        <f>L22</f>
        <v>80</v>
      </c>
      <c r="N22" s="15">
        <f>M22</f>
        <v>80</v>
      </c>
      <c r="O22" s="15">
        <f>N22</f>
        <v>80</v>
      </c>
      <c r="P22" s="15">
        <f>P32</f>
        <v>80</v>
      </c>
      <c r="Q22" s="15">
        <f>P22</f>
        <v>80</v>
      </c>
      <c r="R22" s="15"/>
      <c r="S22" s="15"/>
      <c r="T22" s="15"/>
      <c r="U22" s="15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5"/>
      <c r="L23" s="26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5"/>
      <c r="L24" s="26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6"/>
      <c r="L25" s="26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4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5"/>
      <c r="L26" s="26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5"/>
      <c r="L27" s="26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4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5"/>
      <c r="L28" s="26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13"/>
    </row>
    <row r="29" spans="1:23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5"/>
      <c r="L29" s="26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5"/>
      <c r="L30" s="26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5"/>
      <c r="L31" s="26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5">
        <v>80</v>
      </c>
      <c r="L32" s="26">
        <f aca="true" t="shared" si="5" ref="L32:Q32">K32</f>
        <v>80</v>
      </c>
      <c r="M32" s="23">
        <f t="shared" si="5"/>
        <v>80</v>
      </c>
      <c r="N32" s="23">
        <f t="shared" si="5"/>
        <v>80</v>
      </c>
      <c r="O32" s="23">
        <f t="shared" si="5"/>
        <v>80</v>
      </c>
      <c r="P32" s="23">
        <f t="shared" si="5"/>
        <v>80</v>
      </c>
      <c r="Q32" s="23">
        <f t="shared" si="5"/>
        <v>80</v>
      </c>
      <c r="R32" s="23">
        <f>Q32</f>
        <v>80</v>
      </c>
      <c r="S32" s="23"/>
      <c r="T32" s="23"/>
      <c r="U32" s="23"/>
      <c r="V32" s="23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5"/>
      <c r="L33" s="26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5"/>
      <c r="L34" s="26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47</v>
      </c>
      <c r="B35" s="3"/>
      <c r="C35" s="3"/>
      <c r="D35" s="3"/>
      <c r="E35" s="3"/>
      <c r="F35" s="3"/>
      <c r="G35" s="3"/>
      <c r="H35" s="3"/>
      <c r="I35" s="3"/>
      <c r="J35" s="4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3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K16+K17+K18+K19+K20+K22</f>
        <v>2787.7799999999997</v>
      </c>
      <c r="L36" s="15">
        <f>K36</f>
        <v>2787.7799999999997</v>
      </c>
      <c r="M36" s="15">
        <f>L36</f>
        <v>2787.7799999999997</v>
      </c>
      <c r="N36" s="15">
        <f>M36</f>
        <v>2787.7799999999997</v>
      </c>
      <c r="O36" s="15">
        <f>O16+O17+O18+O19+O20+O21+O22</f>
        <v>3039.6200000000003</v>
      </c>
      <c r="P36" s="15">
        <f>O36</f>
        <v>3039.6200000000003</v>
      </c>
      <c r="Q36" s="15">
        <f>P36</f>
        <v>3039.6200000000003</v>
      </c>
      <c r="R36" s="15"/>
      <c r="S36" s="15"/>
      <c r="T36" s="15"/>
      <c r="U36" s="15"/>
      <c r="V36" s="15"/>
      <c r="W36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2014-02-07T06:16:43Z</cp:lastPrinted>
  <dcterms:created xsi:type="dcterms:W3CDTF">2012-04-11T04:13:08Z</dcterms:created>
  <dcterms:modified xsi:type="dcterms:W3CDTF">2018-09-12T09:07:52Z</dcterms:modified>
  <cp:category/>
  <cp:version/>
  <cp:contentType/>
  <cp:contentStatus/>
</cp:coreProperties>
</file>