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<sst xmlns="http://schemas.openxmlformats.org/spreadsheetml/2006/main" count="113" uniqueCount="67">
  <si>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</si>
  <si>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</si>
  <si>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</si>
  <si>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</si>
  <si>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</si>
  <si>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</si>
  <si>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</si>
  <si>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</si>
  <si>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</si>
  <si>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</si>
  <si>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</si>
  <si>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</si>
  <si>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</si>
  <si>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</si>
  <si>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</si>
  <si>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</si>
  <si>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</si>
  <si>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</si>
  <si>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</si>
  <si>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</si>
  <si>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</si>
  <si>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51 ул. Фруктовая за 4 квартал  </t>
  </si>
  <si>
    <t xml:space="preserve">5.начислено за 4 квартал </t>
  </si>
  <si>
    <t xml:space="preserve">5.начислено за 3 квартал  </t>
  </si>
  <si>
    <t xml:space="preserve">коммунальным услугам жилого дома № 51 ул. Фруктовая за 3 квартал </t>
  </si>
  <si>
    <t xml:space="preserve">5.начислено за 2 квартал  </t>
  </si>
  <si>
    <t xml:space="preserve">коммунальным услугам жилого дома № 51 ул. Фруктовая за 2 квартал  </t>
  </si>
  <si>
    <t xml:space="preserve">5.начислено за 1 квартал  </t>
  </si>
  <si>
    <t xml:space="preserve">коммунальным услугам жилого дома № 51 ул. Фруктовая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</si>
  <si>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</si>
  <si>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</si>
  <si>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</si>
  <si>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</si>
  <si>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</si>
  <si>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</si>
  <si>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</si>
  <si>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</si>
  <si>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</si>
  <si>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</si>
  <si>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</si>
  <si>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</si>
  <si>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</si>
  <si>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</si>
  <si>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</si>
  <si>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</si>
  <si>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</si>
  <si>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</si>
  <si>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</si>
  <si>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</si>
  <si>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</si>
  <si>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</si>
  <si>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</si>
  <si>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</si>
  <si>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</si>
  <si>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</si>
  <si>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</si>
  <si>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</si>
  <si>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</si>
  <si>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</si>
  <si>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</si>
  <si>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</si>
  <si>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</si>
  <si>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</si>
  <si>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51  ул. Фруктовая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</si>
  <si>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</si>
  <si>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</si>
  <si>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к. Прочие работы (устан. Контейн.)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</si>
</sst>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1204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5" t="e">
        <f>K5+K8-K15</f>
        <v>#REF!</v>
      </c>
      <c r="L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862.2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 t="e">
        <f>K20+K24-K31</f>
        <v>#REF!</v>
      </c>
      <c r="L36" s="16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17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862.2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22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 t="e">
        <f>K36+K40-K47</f>
        <v>#REF!</v>
      </c>
      <c r="L52" s="16" t="s">
        <v>17</v>
      </c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17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862.2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22</v>
      </c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1204</v>
      </c>
    </row>
    <row r="66" spans="1:11" ht="15">
      <c r="A66" s="18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19" t="s">
        <v>44</v>
      </c>
      <c r="B67" s="20"/>
      <c r="C67" s="20"/>
      <c r="D67" s="20"/>
      <c r="E67" s="20"/>
      <c r="F67" s="20"/>
      <c r="G67" s="20"/>
      <c r="H67" s="20"/>
      <c r="I67" s="20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e">
        <f>K65+K66-K67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D1">
      <selection activeCell="R22" sqref="R22"/>
    </sheetView>
  </sheetViews>
  <sheetFormatPr defaultColWidth="9.00390625" defaultRowHeight="12.75"/>
  <cols>
    <col min="10" max="10" width="18.00390625" style="0" customWidth="1"/>
    <col min="22" max="22" width="9.2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spans="5:35" ht="12.75">
      <c r="E5" s="17" t="s">
        <v>53</v>
      </c>
      <c r="AI5" s="21" t="s">
        <v>17</v>
      </c>
    </row>
    <row r="7" ht="12.75">
      <c r="AI7" s="16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5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>
        <v>-14818</v>
      </c>
      <c r="L9" s="15">
        <f aca="true" t="shared" si="0" ref="L9:Q9">K9+K14-K36</f>
        <v>-12774.385999999999</v>
      </c>
      <c r="M9" s="15">
        <f t="shared" si="0"/>
        <v>-12414.771999999997</v>
      </c>
      <c r="N9" s="15">
        <f t="shared" si="0"/>
        <v>-10371.157999999996</v>
      </c>
      <c r="O9" s="15">
        <f t="shared" si="0"/>
        <v>-8577.543999999994</v>
      </c>
      <c r="P9" s="15">
        <f t="shared" si="0"/>
        <v>-7477.077999999994</v>
      </c>
      <c r="Q9" s="15">
        <f t="shared" si="0"/>
        <v>-5726.611999999994</v>
      </c>
      <c r="R9" s="15">
        <f>Q9+Q14-Q36</f>
        <v>-3976.1459999999934</v>
      </c>
      <c r="S9" s="12"/>
      <c r="T9" s="15"/>
      <c r="U9" s="15"/>
      <c r="V9" s="15"/>
      <c r="W9" s="14"/>
      <c r="X9" s="17"/>
      <c r="Y9" s="17"/>
    </row>
    <row r="10" spans="1:25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 t="s">
        <v>17</v>
      </c>
      <c r="L10" s="12"/>
      <c r="M10" s="12"/>
      <c r="N10" s="14"/>
      <c r="O10" s="14"/>
      <c r="P10" s="14"/>
      <c r="Q10" s="12"/>
      <c r="R10" s="12"/>
      <c r="S10" s="14"/>
      <c r="T10" s="14"/>
      <c r="U10" s="14"/>
      <c r="V10" s="14"/>
      <c r="W10" s="14"/>
      <c r="X10" s="17"/>
      <c r="Y10" s="17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862.2</v>
      </c>
      <c r="L11" s="12">
        <f aca="true" t="shared" si="1" ref="L11:M14">K11</f>
        <v>862.2</v>
      </c>
      <c r="M11" s="12">
        <f t="shared" si="1"/>
        <v>862.2</v>
      </c>
      <c r="N11" s="12">
        <f aca="true" t="shared" si="2" ref="N11:P12">M11</f>
        <v>862.2</v>
      </c>
      <c r="O11" s="12">
        <f t="shared" si="2"/>
        <v>862.2</v>
      </c>
      <c r="P11" s="12">
        <f t="shared" si="2"/>
        <v>862.2</v>
      </c>
      <c r="Q11" s="12">
        <f>P11</f>
        <v>862.2</v>
      </c>
      <c r="R11" s="12">
        <f>Q11</f>
        <v>862.2</v>
      </c>
      <c r="S11" s="14"/>
      <c r="T11" s="14"/>
      <c r="U11" s="14"/>
      <c r="V11" s="14"/>
      <c r="W11" s="14"/>
      <c r="X11" s="17"/>
      <c r="Y11" s="17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22</v>
      </c>
      <c r="L12" s="14">
        <f t="shared" si="1"/>
        <v>22</v>
      </c>
      <c r="M12" s="14">
        <f t="shared" si="1"/>
        <v>22</v>
      </c>
      <c r="N12" s="14">
        <f t="shared" si="2"/>
        <v>22</v>
      </c>
      <c r="O12" s="14">
        <f t="shared" si="2"/>
        <v>22</v>
      </c>
      <c r="P12" s="14">
        <f t="shared" si="2"/>
        <v>22</v>
      </c>
      <c r="Q12" s="14">
        <f>P12</f>
        <v>22</v>
      </c>
      <c r="R12" s="14">
        <f>Q12</f>
        <v>22</v>
      </c>
      <c r="S12" s="14"/>
      <c r="T12" s="14"/>
      <c r="U12" s="14"/>
      <c r="V12" s="14"/>
      <c r="W12" s="14"/>
      <c r="X12" s="17"/>
      <c r="Y12" s="17"/>
    </row>
    <row r="13" spans="1:25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</v>
      </c>
      <c r="L13" s="12">
        <f t="shared" si="1"/>
        <v>9.6</v>
      </c>
      <c r="M13" s="12">
        <f t="shared" si="1"/>
        <v>9.6</v>
      </c>
      <c r="N13" s="12">
        <f>M13</f>
        <v>9.6</v>
      </c>
      <c r="O13" s="14">
        <v>10.24</v>
      </c>
      <c r="P13" s="14">
        <f>O13</f>
        <v>10.24</v>
      </c>
      <c r="Q13" s="14">
        <f>P13</f>
        <v>10.24</v>
      </c>
      <c r="R13" s="14">
        <f>Q13</f>
        <v>10.24</v>
      </c>
      <c r="S13" s="14"/>
      <c r="T13" s="14"/>
      <c r="U13" s="14"/>
      <c r="V13" s="14"/>
      <c r="W13" s="14"/>
      <c r="X13" s="17"/>
      <c r="Y13" s="17"/>
    </row>
    <row r="14" spans="1:25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8277.12</v>
      </c>
      <c r="L14" s="15">
        <f t="shared" si="1"/>
        <v>8277.12</v>
      </c>
      <c r="M14" s="15">
        <f t="shared" si="1"/>
        <v>8277.12</v>
      </c>
      <c r="N14" s="15">
        <f>M14</f>
        <v>8277.12</v>
      </c>
      <c r="O14" s="15">
        <f>O11*O13</f>
        <v>8828.928</v>
      </c>
      <c r="P14" s="15">
        <f>O14</f>
        <v>8828.928</v>
      </c>
      <c r="Q14" s="15">
        <f>P14</f>
        <v>8828.928</v>
      </c>
      <c r="R14" s="15">
        <f>Q14</f>
        <v>8828.928</v>
      </c>
      <c r="S14" s="15"/>
      <c r="T14" s="15"/>
      <c r="U14" s="15"/>
      <c r="V14" s="14"/>
      <c r="W14" s="14"/>
      <c r="X14" s="17"/>
      <c r="Y14" s="17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7"/>
      <c r="Y15" s="17"/>
    </row>
    <row r="16" spans="1:25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3560.886</v>
      </c>
      <c r="L16" s="15">
        <f aca="true" t="shared" si="3" ref="L16:M19">K16</f>
        <v>3560.886</v>
      </c>
      <c r="M16" s="15">
        <f t="shared" si="3"/>
        <v>3560.886</v>
      </c>
      <c r="N16" s="15">
        <f>M16</f>
        <v>3560.886</v>
      </c>
      <c r="O16" s="15">
        <f>N16</f>
        <v>3560.886</v>
      </c>
      <c r="P16" s="15">
        <f>O16</f>
        <v>3560.886</v>
      </c>
      <c r="Q16" s="15">
        <f>P16</f>
        <v>3560.886</v>
      </c>
      <c r="R16" s="15">
        <f>Q16</f>
        <v>3560.886</v>
      </c>
      <c r="S16" s="15"/>
      <c r="T16" s="15"/>
      <c r="U16" s="15"/>
      <c r="V16" s="15"/>
      <c r="W16" s="14"/>
      <c r="X16" s="17"/>
      <c r="Y16" s="17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181.062</v>
      </c>
      <c r="L17" s="15">
        <f t="shared" si="3"/>
        <v>181.062</v>
      </c>
      <c r="M17" s="15">
        <f t="shared" si="3"/>
        <v>181.062</v>
      </c>
      <c r="N17" s="15">
        <f>M17</f>
        <v>181.062</v>
      </c>
      <c r="O17" s="15">
        <f>O11*0.7</f>
        <v>603.54</v>
      </c>
      <c r="P17" s="15">
        <f aca="true" t="shared" si="4" ref="P17:Q21">O17</f>
        <v>603.54</v>
      </c>
      <c r="Q17" s="15">
        <f t="shared" si="4"/>
        <v>603.54</v>
      </c>
      <c r="R17" s="15">
        <f>Q17</f>
        <v>603.54</v>
      </c>
      <c r="S17" s="15"/>
      <c r="T17" s="15"/>
      <c r="U17" s="15"/>
      <c r="V17" s="15"/>
      <c r="W17" s="14"/>
      <c r="X17" s="17"/>
      <c r="Y17" s="17"/>
    </row>
    <row r="18" spans="1:25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1629.558</v>
      </c>
      <c r="L18" s="15">
        <f t="shared" si="3"/>
        <v>1629.558</v>
      </c>
      <c r="M18" s="15">
        <f t="shared" si="3"/>
        <v>1629.558</v>
      </c>
      <c r="N18" s="15">
        <f>M18</f>
        <v>1629.558</v>
      </c>
      <c r="O18" s="15">
        <f>N18</f>
        <v>1629.558</v>
      </c>
      <c r="P18" s="15">
        <f t="shared" si="4"/>
        <v>1629.558</v>
      </c>
      <c r="Q18" s="15">
        <f t="shared" si="4"/>
        <v>1629.558</v>
      </c>
      <c r="R18" s="15">
        <f>Q18</f>
        <v>1629.558</v>
      </c>
      <c r="S18" s="15"/>
      <c r="T18" s="15"/>
      <c r="U18" s="15"/>
      <c r="V18" s="15"/>
      <c r="W18" s="14"/>
      <c r="X18" s="17"/>
      <c r="Y18" s="17"/>
    </row>
    <row r="19" spans="1:25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862</v>
      </c>
      <c r="L19" s="15">
        <f t="shared" si="3"/>
        <v>862</v>
      </c>
      <c r="M19" s="15">
        <f t="shared" si="3"/>
        <v>862</v>
      </c>
      <c r="N19" s="15">
        <f>M19</f>
        <v>862</v>
      </c>
      <c r="O19" s="15">
        <f>N19</f>
        <v>862</v>
      </c>
      <c r="P19" s="15">
        <f t="shared" si="4"/>
        <v>862</v>
      </c>
      <c r="Q19" s="15">
        <f t="shared" si="4"/>
        <v>862</v>
      </c>
      <c r="R19" s="15">
        <f>Q19</f>
        <v>862</v>
      </c>
      <c r="S19" s="15"/>
      <c r="T19" s="15"/>
      <c r="U19" s="15"/>
      <c r="V19" s="15"/>
      <c r="W19" s="14"/>
      <c r="X19" s="17"/>
      <c r="Y19" s="17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>
        <v>0</v>
      </c>
      <c r="M20" s="15"/>
      <c r="N20" s="15"/>
      <c r="O20" s="15">
        <f>O11*0.34</f>
        <v>293.148</v>
      </c>
      <c r="P20" s="15">
        <f t="shared" si="4"/>
        <v>293.148</v>
      </c>
      <c r="Q20" s="15">
        <f t="shared" si="4"/>
        <v>293.148</v>
      </c>
      <c r="R20" s="15">
        <f>Q20</f>
        <v>293.148</v>
      </c>
      <c r="S20" s="15"/>
      <c r="T20" s="22"/>
      <c r="U20" s="22"/>
      <c r="V20" s="22"/>
      <c r="W20" s="5"/>
    </row>
    <row r="21" spans="1:23" ht="15.75">
      <c r="A21" s="7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129.33</v>
      </c>
      <c r="P21" s="15">
        <f t="shared" si="4"/>
        <v>129.33</v>
      </c>
      <c r="Q21" s="15">
        <f t="shared" si="4"/>
        <v>129.33</v>
      </c>
      <c r="R21" s="15">
        <f>Q21</f>
        <v>129.33</v>
      </c>
      <c r="S21" s="15"/>
      <c r="T21" s="22"/>
      <c r="U21" s="22"/>
      <c r="V21" s="22"/>
      <c r="W21" s="5"/>
    </row>
    <row r="22" spans="1:23" ht="15.75">
      <c r="A22" s="7" t="s">
        <v>65</v>
      </c>
      <c r="B22" s="6"/>
      <c r="C22" s="6"/>
      <c r="D22" s="6"/>
      <c r="E22" s="6"/>
      <c r="F22" s="6"/>
      <c r="G22" s="6"/>
      <c r="H22" s="6"/>
      <c r="I22" s="3"/>
      <c r="J22" s="4"/>
      <c r="K22" s="15"/>
      <c r="L22" s="15">
        <f>L27</f>
        <v>1684</v>
      </c>
      <c r="M22" s="15"/>
      <c r="N22" s="15">
        <f>N35</f>
        <v>250</v>
      </c>
      <c r="O22" s="15">
        <f>O26</f>
        <v>650</v>
      </c>
      <c r="P22" s="15"/>
      <c r="Q22" s="15"/>
      <c r="R22" s="15"/>
      <c r="S22" s="15"/>
      <c r="T22" s="22"/>
      <c r="U22" s="22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5"/>
      <c r="L23" s="2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4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5"/>
      <c r="L26" s="26"/>
      <c r="M26" s="22"/>
      <c r="N26" s="22"/>
      <c r="O26" s="22">
        <v>650</v>
      </c>
      <c r="P26" s="22"/>
      <c r="Q26" s="22"/>
      <c r="R26" s="22"/>
      <c r="S26" s="22"/>
      <c r="T26" s="22"/>
      <c r="U26" s="22"/>
      <c r="V26" s="22"/>
      <c r="W26" s="24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5"/>
      <c r="L27" s="26">
        <v>1684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4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5"/>
      <c r="L28" s="26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5"/>
      <c r="L29" s="2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5"/>
      <c r="L30" s="2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5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5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5"/>
      <c r="L33" s="2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5"/>
    </row>
    <row r="35" spans="1:23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26"/>
      <c r="L35" s="26"/>
      <c r="M35" s="22"/>
      <c r="N35" s="22">
        <v>250</v>
      </c>
      <c r="O35" s="22"/>
      <c r="P35" s="22"/>
      <c r="Q35" s="22"/>
      <c r="R35" s="22"/>
      <c r="S35" s="22"/>
      <c r="T35" s="22"/>
      <c r="U35" s="22"/>
      <c r="V35" s="22"/>
      <c r="W35" s="23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6233.505999999999</v>
      </c>
      <c r="L36" s="15">
        <f>L16+L17+L18+L19+L20+L22</f>
        <v>7917.505999999999</v>
      </c>
      <c r="M36" s="15">
        <f>K36</f>
        <v>6233.505999999999</v>
      </c>
      <c r="N36" s="15">
        <f>N16+N17+N18+N19+N22</f>
        <v>6483.505999999999</v>
      </c>
      <c r="O36" s="15">
        <f>O16+O17+O18+O19+O20+O21+O26</f>
        <v>7728.4619999999995</v>
      </c>
      <c r="P36" s="15">
        <f>P16+P17+P18+P19+P20+P21</f>
        <v>7078.4619999999995</v>
      </c>
      <c r="Q36" s="15">
        <f>P36</f>
        <v>7078.4619999999995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2013-09-27T07:29:05Z</cp:lastPrinted>
  <dcterms:created xsi:type="dcterms:W3CDTF">2012-04-11T04:13:08Z</dcterms:created>
  <dcterms:modified xsi:type="dcterms:W3CDTF">2018-09-12T05:54:57Z</dcterms:modified>
  <cp:category/>
  <cp:version/>
  <cp:contentType/>
  <cp:contentStatus/>
</cp:coreProperties>
</file>