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<sst xmlns="http://schemas.openxmlformats.org/spreadsheetml/2006/main" count="110" uniqueCount="67">
  <si>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</si>
  <si>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</si>
  <si>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</si>
  <si>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</si>
  <si>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</si>
  <si>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</si>
  <si>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</si>
  <si>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</si>
  <si>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</si>
  <si>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</si>
  <si>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</si>
  <si>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</si>
  <si>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</si>
  <si>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</si>
  <si>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</si>
  <si>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</si>
  <si>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</si>
  <si>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</si>
  <si>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</si>
  <si>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</si>
  <si>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</si>
  <si>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3 ул. ДРСУ-1 за 1 квартал  </t>
  </si>
  <si>
    <t xml:space="preserve">5.начислено за 1 квартал  </t>
  </si>
  <si>
    <t xml:space="preserve">коммунальным услугам жилого дома № 3 ул. ДРСУ-1 за 2 квартал  </t>
  </si>
  <si>
    <t xml:space="preserve">5.начислено за 2 квартал  </t>
  </si>
  <si>
    <t xml:space="preserve">коммунальным услугам жилого дома № 3 ул. ДРСУ-1 за 3 квартал </t>
  </si>
  <si>
    <t xml:space="preserve">5.начислено за 3 квартал </t>
  </si>
  <si>
    <t xml:space="preserve">коммунальным услугам жилого дома № 3 ул. ДРСУ-1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</si>
  <si>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</si>
  <si>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</si>
  <si>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</si>
  <si>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</si>
  <si>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</si>
  <si>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</si>
  <si>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</si>
  <si>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</si>
  <si>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</si>
  <si>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</si>
  <si>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</si>
  <si>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</si>
  <si>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</si>
  <si>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</si>
  <si>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</si>
  <si>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</si>
  <si>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</si>
  <si>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</si>
  <si>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</si>
  <si>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</si>
  <si>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</si>
  <si>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</si>
  <si>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</si>
  <si>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</si>
  <si>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</si>
  <si>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</si>
  <si>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</si>
  <si>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</si>
  <si>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</si>
  <si>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</si>
  <si>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</si>
  <si>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</si>
  <si>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</si>
  <si>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</si>
  <si>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</si>
  <si>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  ул. ДРСУ-1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</si>
  <si>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</si>
  <si>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</si>
  <si>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(подпорки)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</si>
</sst>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9">
          <cell r="C349">
            <v>837.8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2">
        <v>15388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837.8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35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/>
    </row>
    <row r="22" spans="1:11" ht="15">
      <c r="A22" s="2" t="s">
        <v>36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'[1]Лист1'!$C$349</f>
        <v>837.8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18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37</v>
      </c>
      <c r="B37" s="3"/>
      <c r="C37" s="3"/>
      <c r="D37" s="3"/>
      <c r="E37" s="3"/>
      <c r="F37" s="3"/>
      <c r="G37" s="3"/>
      <c r="H37" s="3"/>
      <c r="I37" s="3"/>
      <c r="J37" s="4"/>
      <c r="K37" s="15"/>
      <c r="L37" s="17"/>
    </row>
    <row r="38" spans="1:12" ht="15">
      <c r="A38" s="2" t="s">
        <v>38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837.8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39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40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837.8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41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15388</v>
      </c>
    </row>
    <row r="67" spans="1:11" ht="15">
      <c r="A67" s="19" t="s">
        <v>42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43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2" ht="15">
      <c r="A69" s="2" t="s">
        <v>44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7"/>
    </row>
    <row r="70" spans="1:11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125" style="0" customWidth="1"/>
    <col min="22" max="22" width="10.1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17" t="s">
        <v>17</v>
      </c>
    </row>
    <row r="5" spans="5:35" ht="12.75">
      <c r="E5" s="18" t="s">
        <v>53</v>
      </c>
      <c r="AI5" s="22" t="s">
        <v>17</v>
      </c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21561</v>
      </c>
      <c r="L10" s="15">
        <f aca="true" t="shared" si="0" ref="L10:Q10">K10+K14-K36</f>
        <v>23349.8</v>
      </c>
      <c r="M10" s="15">
        <f t="shared" si="0"/>
        <v>25138.6</v>
      </c>
      <c r="N10" s="15">
        <f t="shared" si="0"/>
        <v>26927.399999999998</v>
      </c>
      <c r="O10" s="15">
        <f t="shared" si="0"/>
        <v>28716.199999999993</v>
      </c>
      <c r="P10" s="15">
        <f t="shared" si="0"/>
        <v>30219.799999999996</v>
      </c>
      <c r="Q10" s="15">
        <f t="shared" si="0"/>
        <v>27073.399999999994</v>
      </c>
      <c r="R10" s="15">
        <f>Q10+Q14-Q36</f>
        <v>22386.999999999993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840</v>
      </c>
      <c r="L11" s="12">
        <f aca="true" t="shared" si="1" ref="L11:M14">K11</f>
        <v>840</v>
      </c>
      <c r="M11" s="12">
        <f t="shared" si="1"/>
        <v>840</v>
      </c>
      <c r="N11" s="12">
        <f aca="true" t="shared" si="2" ref="N11:P12">M11</f>
        <v>840</v>
      </c>
      <c r="O11" s="12">
        <f t="shared" si="2"/>
        <v>840</v>
      </c>
      <c r="P11" s="12">
        <f t="shared" si="2"/>
        <v>840</v>
      </c>
      <c r="Q11" s="12">
        <f>P11</f>
        <v>840</v>
      </c>
      <c r="R11" s="12">
        <f>Q11</f>
        <v>840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18</v>
      </c>
      <c r="L12" s="14">
        <f t="shared" si="1"/>
        <v>18</v>
      </c>
      <c r="M12" s="14">
        <f t="shared" si="1"/>
        <v>18</v>
      </c>
      <c r="N12" s="14">
        <f t="shared" si="2"/>
        <v>18</v>
      </c>
      <c r="O12" s="14">
        <f t="shared" si="2"/>
        <v>18</v>
      </c>
      <c r="P12" s="14">
        <f t="shared" si="2"/>
        <v>18</v>
      </c>
      <c r="Q12" s="14">
        <f>P12</f>
        <v>18</v>
      </c>
      <c r="R12" s="14">
        <f>Q12</f>
        <v>18</v>
      </c>
      <c r="S12" s="14"/>
      <c r="T12" s="14"/>
      <c r="U12" s="14"/>
      <c r="V12" s="14"/>
      <c r="W12" s="5"/>
    </row>
    <row r="13" spans="1:23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3">
        <v>9.36</v>
      </c>
      <c r="L13" s="13">
        <f t="shared" si="1"/>
        <v>9.36</v>
      </c>
      <c r="M13" s="13">
        <f t="shared" si="1"/>
        <v>9.36</v>
      </c>
      <c r="N13" s="13">
        <f>M13</f>
        <v>9.36</v>
      </c>
      <c r="O13" s="13">
        <v>10</v>
      </c>
      <c r="P13" s="13">
        <f>O13</f>
        <v>10</v>
      </c>
      <c r="Q13" s="13">
        <f>P13</f>
        <v>10</v>
      </c>
      <c r="R13" s="13">
        <f>Q13</f>
        <v>10</v>
      </c>
      <c r="S13" s="14"/>
      <c r="T13" s="14"/>
      <c r="U13" s="14"/>
      <c r="V13" s="14"/>
      <c r="W13" s="5"/>
    </row>
    <row r="14" spans="1:23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v>7862</v>
      </c>
      <c r="L14" s="15">
        <f t="shared" si="1"/>
        <v>7862</v>
      </c>
      <c r="M14" s="15">
        <f t="shared" si="1"/>
        <v>7862</v>
      </c>
      <c r="N14" s="15">
        <f>M14</f>
        <v>7862</v>
      </c>
      <c r="O14" s="15">
        <f>O11*O13</f>
        <v>8400</v>
      </c>
      <c r="P14" s="15">
        <f>O14</f>
        <v>8400</v>
      </c>
      <c r="Q14" s="15">
        <f>P14</f>
        <v>8400</v>
      </c>
      <c r="R14" s="15">
        <f>Q14</f>
        <v>8400</v>
      </c>
      <c r="S14" s="15"/>
      <c r="T14" s="15"/>
      <c r="U14" s="15"/>
      <c r="V14" s="14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5" t="s">
        <v>17</v>
      </c>
    </row>
    <row r="16" spans="1:23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3469.2</v>
      </c>
      <c r="L16" s="15">
        <f aca="true" t="shared" si="3" ref="L16:M20">K16</f>
        <v>3469.2</v>
      </c>
      <c r="M16" s="15">
        <f t="shared" si="3"/>
        <v>3469.2</v>
      </c>
      <c r="N16" s="15">
        <f>M16</f>
        <v>3469.2</v>
      </c>
      <c r="O16" s="15">
        <f>N16</f>
        <v>3469.2</v>
      </c>
      <c r="P16" s="15">
        <f>O16</f>
        <v>3469.2</v>
      </c>
      <c r="Q16" s="15">
        <f>P16</f>
        <v>3469.2</v>
      </c>
      <c r="R16" s="15">
        <f>Q16</f>
        <v>3469.2</v>
      </c>
      <c r="S16" s="15"/>
      <c r="T16" s="15"/>
      <c r="U16" s="15"/>
      <c r="V16" s="15"/>
      <c r="W16" s="5"/>
    </row>
    <row r="17" spans="1:23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176.4</v>
      </c>
      <c r="L17" s="15">
        <f t="shared" si="3"/>
        <v>176.4</v>
      </c>
      <c r="M17" s="15">
        <f t="shared" si="3"/>
        <v>176.4</v>
      </c>
      <c r="N17" s="15">
        <f>M17</f>
        <v>176.4</v>
      </c>
      <c r="O17" s="15">
        <f>O11*0.7</f>
        <v>588</v>
      </c>
      <c r="P17" s="15">
        <f aca="true" t="shared" si="4" ref="P17:Q21">O17</f>
        <v>588</v>
      </c>
      <c r="Q17" s="15">
        <f t="shared" si="4"/>
        <v>588</v>
      </c>
      <c r="R17" s="15">
        <f>Q17</f>
        <v>588</v>
      </c>
      <c r="S17" s="15"/>
      <c r="T17" s="15"/>
      <c r="U17" s="15"/>
      <c r="V17" s="15"/>
      <c r="W17" s="5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1587.6</v>
      </c>
      <c r="L18" s="15">
        <f t="shared" si="3"/>
        <v>1587.6</v>
      </c>
      <c r="M18" s="15">
        <f t="shared" si="3"/>
        <v>1587.6</v>
      </c>
      <c r="N18" s="15">
        <f>M18</f>
        <v>1587.6</v>
      </c>
      <c r="O18" s="15">
        <f>N18</f>
        <v>1587.6</v>
      </c>
      <c r="P18" s="15">
        <f t="shared" si="4"/>
        <v>1587.6</v>
      </c>
      <c r="Q18" s="15">
        <f t="shared" si="4"/>
        <v>1587.6</v>
      </c>
      <c r="R18" s="15">
        <f>Q18</f>
        <v>1587.6</v>
      </c>
      <c r="S18" s="15"/>
      <c r="T18" s="15"/>
      <c r="U18" s="15"/>
      <c r="V18" s="15"/>
      <c r="W18" s="5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840</v>
      </c>
      <c r="L19" s="15">
        <f t="shared" si="3"/>
        <v>840</v>
      </c>
      <c r="M19" s="15">
        <f t="shared" si="3"/>
        <v>840</v>
      </c>
      <c r="N19" s="15">
        <f>M19</f>
        <v>840</v>
      </c>
      <c r="O19" s="15">
        <f>N19</f>
        <v>840</v>
      </c>
      <c r="P19" s="15">
        <f t="shared" si="4"/>
        <v>840</v>
      </c>
      <c r="Q19" s="15">
        <f t="shared" si="4"/>
        <v>840</v>
      </c>
      <c r="R19" s="15">
        <f>Q19</f>
        <v>840</v>
      </c>
      <c r="S19" s="15"/>
      <c r="T19" s="15"/>
      <c r="U19" s="15"/>
      <c r="V19" s="15"/>
      <c r="W19" s="5"/>
    </row>
    <row r="20" spans="1:26" ht="15.75">
      <c r="A20" s="7" t="s">
        <v>46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v>0</v>
      </c>
      <c r="M20" s="15">
        <f t="shared" si="3"/>
        <v>0</v>
      </c>
      <c r="N20" s="15">
        <f>M20</f>
        <v>0</v>
      </c>
      <c r="O20" s="15">
        <f>O11*0.34</f>
        <v>285.6</v>
      </c>
      <c r="P20" s="15">
        <f t="shared" si="4"/>
        <v>285.6</v>
      </c>
      <c r="Q20" s="15">
        <f t="shared" si="4"/>
        <v>285.6</v>
      </c>
      <c r="R20" s="15">
        <f>Q20</f>
        <v>285.6</v>
      </c>
      <c r="S20" s="15"/>
      <c r="T20" s="15"/>
      <c r="U20" s="15"/>
      <c r="V20" s="15"/>
      <c r="W20" s="14"/>
      <c r="X20" s="18"/>
      <c r="Y20" s="18"/>
      <c r="Z20" s="18"/>
    </row>
    <row r="21" spans="1:26" ht="15.75">
      <c r="A21" s="7" t="s">
        <v>64</v>
      </c>
      <c r="B21" s="3"/>
      <c r="C21" s="3"/>
      <c r="D21" s="3"/>
      <c r="E21" s="3"/>
      <c r="F21" s="3"/>
      <c r="G21" s="3"/>
      <c r="H21" s="3"/>
      <c r="I21" s="3"/>
      <c r="J21" s="4"/>
      <c r="K21" s="26"/>
      <c r="L21" s="27"/>
      <c r="M21" s="23"/>
      <c r="N21" s="23"/>
      <c r="O21" s="15">
        <f>O11*0.15</f>
        <v>126</v>
      </c>
      <c r="P21" s="15">
        <f t="shared" si="4"/>
        <v>126</v>
      </c>
      <c r="Q21" s="15">
        <f t="shared" si="4"/>
        <v>126</v>
      </c>
      <c r="R21" s="15">
        <f>Q21</f>
        <v>126</v>
      </c>
      <c r="S21" s="15"/>
      <c r="T21" s="15"/>
      <c r="U21" s="15"/>
      <c r="V21" s="15"/>
      <c r="W21" s="14"/>
      <c r="X21" s="18"/>
      <c r="Y21" s="18"/>
      <c r="Z21" s="18"/>
    </row>
    <row r="22" spans="1:23" ht="15.75">
      <c r="A22" s="7" t="s">
        <v>65</v>
      </c>
      <c r="B22" s="6"/>
      <c r="C22" s="6"/>
      <c r="D22" s="6"/>
      <c r="E22" s="6"/>
      <c r="F22" s="6"/>
      <c r="G22" s="6"/>
      <c r="H22" s="6"/>
      <c r="I22" s="3"/>
      <c r="J22" s="4"/>
      <c r="K22" s="27"/>
      <c r="L22" s="27"/>
      <c r="M22" s="23"/>
      <c r="N22" s="23"/>
      <c r="O22" s="23"/>
      <c r="P22" s="15">
        <f>P27</f>
        <v>4650</v>
      </c>
      <c r="Q22" s="15">
        <f>Q23+Q35</f>
        <v>6190</v>
      </c>
      <c r="R22" s="15"/>
      <c r="S22" s="23"/>
      <c r="T22" s="23"/>
      <c r="U22" s="23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>
        <v>639</v>
      </c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7"/>
      <c r="M27" s="23"/>
      <c r="N27" s="23"/>
      <c r="O27" s="23"/>
      <c r="P27" s="23">
        <v>4650</v>
      </c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7"/>
      <c r="M35" s="23"/>
      <c r="N35" s="23"/>
      <c r="O35" s="23"/>
      <c r="P35" s="23"/>
      <c r="Q35" s="23">
        <v>5551</v>
      </c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6073.2</v>
      </c>
      <c r="L36" s="15">
        <f>K36</f>
        <v>6073.2</v>
      </c>
      <c r="M36" s="15">
        <f>L36</f>
        <v>6073.2</v>
      </c>
      <c r="N36" s="15">
        <f>M36</f>
        <v>6073.2</v>
      </c>
      <c r="O36" s="15">
        <f>O16+O17+O18+O19+O20+O21</f>
        <v>6896.4</v>
      </c>
      <c r="P36" s="15">
        <f>P16+P17+P18+P19+P20+P21+P22</f>
        <v>11546.4</v>
      </c>
      <c r="Q36" s="15">
        <f>Q16+Q17+Q18+Q19+Q20+Q21+Q22</f>
        <v>13086.4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2013-01-22T23:55:30Z</cp:lastPrinted>
  <dcterms:created xsi:type="dcterms:W3CDTF">2012-04-11T04:13:08Z</dcterms:created>
  <dcterms:modified xsi:type="dcterms:W3CDTF">2018-09-12T09:04:55Z</dcterms:modified>
  <cp:category/>
  <cp:version/>
  <cp:contentType/>
  <cp:contentStatus/>
</cp:coreProperties>
</file>