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<sst xmlns="http://schemas.openxmlformats.org/spreadsheetml/2006/main" count="113" uniqueCount="67">
  <si>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</si>
  <si>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</si>
  <si>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</si>
  <si>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</si>
  <si>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</si>
  <si>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</si>
  <si>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</si>
  <si>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</si>
  <si>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</si>
  <si>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</si>
  <si>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</si>
  <si>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</si>
  <si>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</si>
  <si>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</si>
  <si>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</si>
  <si>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</si>
  <si>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</si>
  <si>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</si>
  <si>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</si>
  <si>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</si>
  <si>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</si>
  <si>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31 ул. 50 лет ВЛКСМ за 1 квартал  </t>
  </si>
  <si>
    <t xml:space="preserve">коммунальным услугам жилого дома № 31 ул. 50 лет ВЛКСМ за 2 квартал  </t>
  </si>
  <si>
    <t xml:space="preserve">коммунальным услугам жилого дома № 31 ул. 50 лет ВЛКСМ за 3 квартал  </t>
  </si>
  <si>
    <t xml:space="preserve">коммунальным услугам жилого дома № 31 ул. 50 лет ВЛКСМ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</si>
  <si>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</si>
  <si>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</si>
  <si>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</si>
  <si>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</si>
  <si>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</si>
  <si>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</si>
  <si>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</si>
  <si>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</si>
  <si>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</si>
  <si>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</si>
  <si>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</si>
  <si>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</si>
  <si>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</si>
  <si>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</si>
  <si>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</si>
  <si>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</si>
  <si>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</si>
  <si>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</si>
  <si>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</si>
  <si>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</si>
  <si>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</si>
  <si>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</si>
  <si>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</si>
  <si>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</si>
  <si>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</si>
  <si>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</si>
  <si>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</si>
  <si>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</si>
  <si>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</si>
  <si>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</si>
  <si>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</si>
  <si>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</si>
  <si>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</si>
  <si>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</si>
  <si>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</si>
  <si>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</si>
  <si>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</si>
  <si>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</si>
  <si>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</si>
  <si>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31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</si>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</sst>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12">
        <v>-17862</v>
      </c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43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</row>
    <row r="22" spans="1:11" ht="15">
      <c r="A22" s="2" t="s">
        <v>44</v>
      </c>
      <c r="B22" s="3"/>
      <c r="C22" s="3"/>
      <c r="D22" s="3"/>
      <c r="E22" s="3"/>
      <c r="F22" s="3"/>
      <c r="G22" s="3"/>
      <c r="H22" s="3"/>
      <c r="I22" s="3"/>
      <c r="J22" s="4"/>
      <c r="K22" s="15" t="s">
        <v>17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830.8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27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32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41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</row>
    <row r="38" spans="1:11" ht="15">
      <c r="A38" s="2" t="s">
        <v>42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17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830.8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32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33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K37+K41-K48</f>
        <v>#REF!</v>
      </c>
      <c r="L53" s="16"/>
    </row>
    <row r="54" spans="1:12" ht="15">
      <c r="A54" s="2" t="s">
        <v>34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17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830.8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25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K41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32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Лист2!#REF!*3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36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-17862</v>
      </c>
    </row>
    <row r="67" spans="1:11" ht="15">
      <c r="A67" s="18" t="s">
        <v>37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19" t="s">
        <v>38</v>
      </c>
      <c r="B68" s="20"/>
      <c r="C68" s="20"/>
      <c r="D68" s="20"/>
      <c r="E68" s="20"/>
      <c r="F68" s="20"/>
      <c r="G68" s="20"/>
      <c r="H68" s="20"/>
      <c r="I68" s="20"/>
      <c r="J68" s="10"/>
      <c r="K68" s="15" t="e">
        <f>K64+K48+K32+K15</f>
        <v>#REF!</v>
      </c>
    </row>
    <row r="69" spans="1:11" ht="15">
      <c r="A69" s="2" t="s">
        <v>39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17</v>
      </c>
    </row>
    <row r="70" spans="1:11" ht="15">
      <c r="A70" s="2" t="s">
        <v>40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33" sqref="R33"/>
    </sheetView>
  </sheetViews>
  <sheetFormatPr defaultColWidth="9.00390625" defaultRowHeight="12.75"/>
  <cols>
    <col min="10" max="10" width="18.37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t="s">
        <v>17</v>
      </c>
    </row>
    <row r="5" spans="5:35" ht="12.75">
      <c r="E5" s="17" t="s">
        <v>54</v>
      </c>
      <c r="AI5" s="21" t="s">
        <v>17</v>
      </c>
    </row>
    <row r="7" ht="12.75">
      <c r="AI7" s="16"/>
    </row>
    <row r="8" spans="11:23" ht="12.75">
      <c r="K8" t="s">
        <v>49</v>
      </c>
      <c r="L8" t="s">
        <v>50</v>
      </c>
      <c r="M8" t="s">
        <v>51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/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5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83</v>
      </c>
      <c r="L10" s="15">
        <f aca="true" t="shared" si="0" ref="L10:Q10">K10+K14-K36</f>
        <v>1672.116000000001</v>
      </c>
      <c r="M10" s="15">
        <f t="shared" si="0"/>
        <v>1577.2320000000027</v>
      </c>
      <c r="N10" s="15">
        <f t="shared" si="0"/>
        <v>3166.3480000000045</v>
      </c>
      <c r="O10" s="15">
        <f t="shared" si="0"/>
        <v>4755.464000000006</v>
      </c>
      <c r="P10" s="15">
        <f t="shared" si="0"/>
        <v>6062.396000000008</v>
      </c>
      <c r="Q10" s="15">
        <f t="shared" si="0"/>
        <v>7369.328000000009</v>
      </c>
      <c r="R10" s="15">
        <f>Q10+Q14-Q36</f>
        <v>8676.26000000001</v>
      </c>
      <c r="S10" s="14"/>
      <c r="T10" s="14"/>
      <c r="U10" s="14"/>
      <c r="V10" s="14"/>
      <c r="W10" s="14"/>
      <c r="X10" s="17"/>
      <c r="Y10" s="17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830.8</v>
      </c>
      <c r="L11" s="12">
        <f aca="true" t="shared" si="1" ref="L11:M14">K11</f>
        <v>830.8</v>
      </c>
      <c r="M11" s="12">
        <f t="shared" si="1"/>
        <v>830.8</v>
      </c>
      <c r="N11" s="12">
        <f aca="true" t="shared" si="2" ref="N11:P12">M11</f>
        <v>830.8</v>
      </c>
      <c r="O11" s="12">
        <f t="shared" si="2"/>
        <v>830.8</v>
      </c>
      <c r="P11" s="12">
        <f t="shared" si="2"/>
        <v>830.8</v>
      </c>
      <c r="Q11" s="12">
        <f>P11</f>
        <v>830.8</v>
      </c>
      <c r="R11" s="12">
        <f>Q11</f>
        <v>830.8</v>
      </c>
      <c r="S11" s="14"/>
      <c r="T11" s="14"/>
      <c r="U11" s="14"/>
      <c r="V11" s="14"/>
      <c r="W11" s="14"/>
      <c r="X11" s="17"/>
      <c r="Y11" s="17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18</v>
      </c>
      <c r="L12" s="14">
        <f t="shared" si="1"/>
        <v>18</v>
      </c>
      <c r="M12" s="14">
        <f t="shared" si="1"/>
        <v>18</v>
      </c>
      <c r="N12" s="14">
        <f t="shared" si="2"/>
        <v>18</v>
      </c>
      <c r="O12" s="14">
        <f t="shared" si="2"/>
        <v>18</v>
      </c>
      <c r="P12" s="14">
        <f t="shared" si="2"/>
        <v>18</v>
      </c>
      <c r="Q12" s="14">
        <f>P12</f>
        <v>18</v>
      </c>
      <c r="R12" s="14">
        <f>Q12</f>
        <v>18</v>
      </c>
      <c r="S12" s="14"/>
      <c r="T12" s="14"/>
      <c r="U12" s="14"/>
      <c r="V12" s="14"/>
      <c r="W12" s="14"/>
      <c r="X12" s="17"/>
      <c r="Y12" s="17"/>
    </row>
    <row r="13" spans="1:25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4">
        <v>9.36</v>
      </c>
      <c r="L13" s="14">
        <f t="shared" si="1"/>
        <v>9.36</v>
      </c>
      <c r="M13" s="14">
        <f t="shared" si="1"/>
        <v>9.36</v>
      </c>
      <c r="N13" s="14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14"/>
      <c r="X13" s="17"/>
      <c r="Y13" s="17"/>
    </row>
    <row r="14" spans="1:25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7776</v>
      </c>
      <c r="L14" s="15">
        <f t="shared" si="1"/>
        <v>7776</v>
      </c>
      <c r="M14" s="15">
        <f t="shared" si="1"/>
        <v>7776</v>
      </c>
      <c r="N14" s="15">
        <f>M14</f>
        <v>7776</v>
      </c>
      <c r="O14" s="15">
        <f>O11*O13</f>
        <v>8308</v>
      </c>
      <c r="P14" s="15">
        <f>O14</f>
        <v>8308</v>
      </c>
      <c r="Q14" s="15">
        <f>P14</f>
        <v>8308</v>
      </c>
      <c r="R14" s="15">
        <f>Q14</f>
        <v>8308</v>
      </c>
      <c r="S14" s="15"/>
      <c r="T14" s="15"/>
      <c r="U14" s="15"/>
      <c r="V14" s="14"/>
      <c r="W14" s="14"/>
      <c r="X14" s="17"/>
      <c r="Y14" s="17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7"/>
      <c r="Y15" s="17"/>
    </row>
    <row r="16" spans="1:25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3431.2039999999997</v>
      </c>
      <c r="L16" s="15">
        <f aca="true" t="shared" si="3" ref="L16:M19">K16</f>
        <v>3431.2039999999997</v>
      </c>
      <c r="M16" s="15">
        <f t="shared" si="3"/>
        <v>3431.2039999999997</v>
      </c>
      <c r="N16" s="15">
        <f>M16</f>
        <v>3431.2039999999997</v>
      </c>
      <c r="O16" s="15">
        <f>N16</f>
        <v>3431.2039999999997</v>
      </c>
      <c r="P16" s="15">
        <f>O16</f>
        <v>3431.2039999999997</v>
      </c>
      <c r="Q16" s="15">
        <f>P16</f>
        <v>3431.2039999999997</v>
      </c>
      <c r="R16" s="15">
        <f>Q16</f>
        <v>3431.2039999999997</v>
      </c>
      <c r="S16" s="15"/>
      <c r="T16" s="15"/>
      <c r="U16" s="15"/>
      <c r="V16" s="15"/>
      <c r="W16" s="14"/>
      <c r="X16" s="17"/>
      <c r="Y16" s="17"/>
    </row>
    <row r="17" spans="1:25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174.468</v>
      </c>
      <c r="L17" s="15">
        <f t="shared" si="3"/>
        <v>174.468</v>
      </c>
      <c r="M17" s="15">
        <f t="shared" si="3"/>
        <v>174.468</v>
      </c>
      <c r="N17" s="15">
        <f>M17</f>
        <v>174.468</v>
      </c>
      <c r="O17" s="15">
        <f>O11*0.7</f>
        <v>581.56</v>
      </c>
      <c r="P17" s="15">
        <f aca="true" t="shared" si="4" ref="P17:Q21">O17</f>
        <v>581.56</v>
      </c>
      <c r="Q17" s="15">
        <f t="shared" si="4"/>
        <v>581.56</v>
      </c>
      <c r="R17" s="15">
        <f>Q17</f>
        <v>581.56</v>
      </c>
      <c r="S17" s="15"/>
      <c r="T17" s="15"/>
      <c r="U17" s="15"/>
      <c r="V17" s="15"/>
      <c r="W17" s="14"/>
      <c r="X17" s="17"/>
      <c r="Y17" s="17"/>
    </row>
    <row r="18" spans="1:25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1570.2119999999998</v>
      </c>
      <c r="L18" s="15">
        <f t="shared" si="3"/>
        <v>1570.2119999999998</v>
      </c>
      <c r="M18" s="15">
        <f t="shared" si="3"/>
        <v>1570.2119999999998</v>
      </c>
      <c r="N18" s="15">
        <f>M18</f>
        <v>1570.2119999999998</v>
      </c>
      <c r="O18" s="15">
        <f>N18</f>
        <v>1570.2119999999998</v>
      </c>
      <c r="P18" s="15">
        <f t="shared" si="4"/>
        <v>1570.2119999999998</v>
      </c>
      <c r="Q18" s="15">
        <f t="shared" si="4"/>
        <v>1570.2119999999998</v>
      </c>
      <c r="R18" s="15">
        <f>Q18</f>
        <v>1570.2119999999998</v>
      </c>
      <c r="S18" s="15"/>
      <c r="T18" s="15"/>
      <c r="U18" s="15"/>
      <c r="V18" s="15"/>
      <c r="W18" s="14"/>
      <c r="X18" s="17"/>
      <c r="Y18" s="17"/>
    </row>
    <row r="19" spans="1:25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831</v>
      </c>
      <c r="L19" s="15">
        <f t="shared" si="3"/>
        <v>831</v>
      </c>
      <c r="M19" s="15">
        <f t="shared" si="3"/>
        <v>831</v>
      </c>
      <c r="N19" s="15">
        <f>M19</f>
        <v>831</v>
      </c>
      <c r="O19" s="15">
        <f>N19</f>
        <v>831</v>
      </c>
      <c r="P19" s="15">
        <f t="shared" si="4"/>
        <v>831</v>
      </c>
      <c r="Q19" s="15">
        <f t="shared" si="4"/>
        <v>831</v>
      </c>
      <c r="R19" s="15">
        <f>Q19</f>
        <v>831</v>
      </c>
      <c r="S19" s="15"/>
      <c r="T19" s="15"/>
      <c r="U19" s="15"/>
      <c r="V19" s="15"/>
      <c r="W19" s="14"/>
      <c r="X19" s="17"/>
      <c r="Y19" s="17"/>
    </row>
    <row r="20" spans="1:25" ht="15.75">
      <c r="A20" s="7" t="s">
        <v>35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>L20</f>
        <v>0</v>
      </c>
      <c r="N20" s="15">
        <f>M20</f>
        <v>0</v>
      </c>
      <c r="O20" s="15">
        <f>O11*0.34</f>
        <v>282.472</v>
      </c>
      <c r="P20" s="15">
        <f t="shared" si="4"/>
        <v>282.472</v>
      </c>
      <c r="Q20" s="15">
        <f t="shared" si="4"/>
        <v>282.472</v>
      </c>
      <c r="R20" s="15">
        <f>Q20</f>
        <v>282.472</v>
      </c>
      <c r="S20" s="15"/>
      <c r="T20" s="15"/>
      <c r="U20" s="15"/>
      <c r="V20" s="15"/>
      <c r="W20" s="14"/>
      <c r="X20" s="17"/>
      <c r="Y20" s="17"/>
    </row>
    <row r="21" spans="1:25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124.61999999999999</v>
      </c>
      <c r="P21" s="15">
        <f t="shared" si="4"/>
        <v>124.61999999999999</v>
      </c>
      <c r="Q21" s="15">
        <f t="shared" si="4"/>
        <v>124.61999999999999</v>
      </c>
      <c r="R21" s="15">
        <f>Q21</f>
        <v>124.61999999999999</v>
      </c>
      <c r="S21" s="15"/>
      <c r="T21" s="15"/>
      <c r="U21" s="15"/>
      <c r="V21" s="15"/>
      <c r="W21" s="14"/>
      <c r="X21" s="17"/>
      <c r="Y21" s="17"/>
    </row>
    <row r="22" spans="1:25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15">
        <v>180</v>
      </c>
      <c r="L22" s="15">
        <f>L27+L32</f>
        <v>1864</v>
      </c>
      <c r="M22" s="15">
        <f>L32</f>
        <v>180</v>
      </c>
      <c r="N22" s="15">
        <f>M22</f>
        <v>180</v>
      </c>
      <c r="O22" s="15">
        <f>N22</f>
        <v>180</v>
      </c>
      <c r="P22" s="15">
        <f>P32</f>
        <v>180</v>
      </c>
      <c r="Q22" s="15">
        <f>P22</f>
        <v>180</v>
      </c>
      <c r="R22" s="15">
        <f>Q22</f>
        <v>180</v>
      </c>
      <c r="S22" s="15"/>
      <c r="T22" s="15"/>
      <c r="U22" s="15"/>
      <c r="V22" s="15"/>
      <c r="W22" s="14"/>
      <c r="X22" s="17"/>
      <c r="Y22" s="17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5"/>
      <c r="L23" s="2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4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5"/>
      <c r="L24" s="2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4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4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5"/>
      <c r="L26" s="2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4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5"/>
      <c r="L27" s="26">
        <v>1684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4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5"/>
      <c r="L28" s="26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5"/>
      <c r="L29" s="2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5"/>
      <c r="L30" s="26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5"/>
      <c r="L31" s="26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5">
        <v>180</v>
      </c>
      <c r="L32" s="26">
        <f aca="true" t="shared" si="5" ref="L32:Q32">K32</f>
        <v>180</v>
      </c>
      <c r="M32" s="22">
        <f t="shared" si="5"/>
        <v>180</v>
      </c>
      <c r="N32" s="22">
        <f t="shared" si="5"/>
        <v>180</v>
      </c>
      <c r="O32" s="22">
        <f t="shared" si="5"/>
        <v>180</v>
      </c>
      <c r="P32" s="22">
        <f t="shared" si="5"/>
        <v>180</v>
      </c>
      <c r="Q32" s="22">
        <f t="shared" si="5"/>
        <v>180</v>
      </c>
      <c r="R32" s="22">
        <f>Q32</f>
        <v>180</v>
      </c>
      <c r="S32" s="22"/>
      <c r="T32" s="22"/>
      <c r="U32" s="22"/>
      <c r="V32" s="22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5"/>
      <c r="L33" s="26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5"/>
      <c r="L34" s="2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5"/>
    </row>
    <row r="35" spans="1:23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26"/>
      <c r="L35" s="2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6186.883999999999</v>
      </c>
      <c r="L36" s="15">
        <f>L16+L17+L18+L19+L20+L22</f>
        <v>7870.883999999999</v>
      </c>
      <c r="M36" s="15">
        <f>M16+M17+M18+M19+M20+M22</f>
        <v>6186.883999999999</v>
      </c>
      <c r="N36" s="15">
        <f>M36</f>
        <v>6186.883999999999</v>
      </c>
      <c r="O36" s="15">
        <f>O16+O17+O18+O19+O20+O21+O22</f>
        <v>7001.067999999999</v>
      </c>
      <c r="P36" s="15">
        <f>O36</f>
        <v>7001.067999999999</v>
      </c>
      <c r="Q36" s="15">
        <f>P36</f>
        <v>7001.067999999999</v>
      </c>
      <c r="R36" s="15"/>
      <c r="S36" s="15"/>
      <c r="T36" s="15"/>
      <c r="U36" s="15"/>
      <c r="V36" s="15"/>
      <c r="W3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2014-02-07T06:12:27Z</cp:lastPrinted>
  <dcterms:created xsi:type="dcterms:W3CDTF">2012-04-11T04:13:08Z</dcterms:created>
  <dcterms:modified xsi:type="dcterms:W3CDTF">2018-09-12T09:11:03Z</dcterms:modified>
  <cp:category/>
  <cp:version/>
  <cp:contentType/>
  <cp:contentStatus/>
</cp:coreProperties>
</file>