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<sst xmlns="http://schemas.openxmlformats.org/spreadsheetml/2006/main" count="109" uniqueCount="68">
  <si>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</si>
  <si>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</si>
  <si>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</si>
  <si>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</si>
  <si>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</si>
  <si>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</si>
  <si>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</si>
  <si>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</si>
  <si>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</si>
  <si>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</si>
  <si>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</si>
  <si>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</si>
  <si>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</si>
  <si>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</si>
  <si>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</si>
  <si>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</si>
  <si>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</si>
  <si>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</si>
  <si>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</si>
  <si>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</si>
  <si>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</si>
  <si>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</si>
  <si>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коммунальным услугам жилого дома № 19 ул. 50 лет ВЛКСМ за 1 квартал  </t>
  </si>
  <si>
    <t xml:space="preserve">5.начислено за 1 квартал  </t>
  </si>
  <si>
    <t xml:space="preserve">коммунальным услугам жилого дома № 19 ул. 50 лет ВЛКСМ за 2 квартал  </t>
  </si>
  <si>
    <t xml:space="preserve">5.начислено за 2 квартал  </t>
  </si>
  <si>
    <t xml:space="preserve">коммунальным услугам жилого дома № 19 ул. 50 лет ВЛКСМ за 3 квартал  </t>
  </si>
  <si>
    <t xml:space="preserve">5.начислено за 3 квартал  </t>
  </si>
  <si>
    <t xml:space="preserve">коммунальным услугам жилого дома № 19 ул. 50 лет ВЛКСМ за 4 квартал  </t>
  </si>
  <si>
    <t xml:space="preserve">5.начислено за 4 квартал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</si>
  <si>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</si>
  <si>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</si>
  <si>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</si>
  <si>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</si>
  <si>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</si>
  <si>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</si>
  <si>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</si>
  <si>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</si>
  <si>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</si>
  <si>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</si>
  <si>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</si>
  <si>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</si>
  <si>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</si>
  <si>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</si>
  <si>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</si>
  <si>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</si>
  <si>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</si>
  <si>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</si>
  <si>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</si>
  <si>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</si>
  <si>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</si>
  <si>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</si>
  <si>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</si>
  <si>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</si>
  <si>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</si>
  <si>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</si>
  <si>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</si>
  <si>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</si>
  <si>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</si>
  <si>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</si>
  <si>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</si>
  <si>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</si>
  <si>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</si>
  <si>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</si>
  <si>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19 ул. 50 лет ВЛКСМ  </t>
  </si>
  <si>
    <t>к. Прочие работы  (установка конт.)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</si>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</sst>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11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36</v>
      </c>
      <c r="B5" s="3"/>
      <c r="C5" s="3"/>
      <c r="D5" s="3"/>
      <c r="E5" s="3"/>
      <c r="F5" s="3"/>
      <c r="G5" s="3"/>
      <c r="H5" s="3"/>
      <c r="I5" s="3"/>
      <c r="J5" s="4"/>
      <c r="K5" s="12">
        <v>73141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23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5" t="e">
        <f>Лист2!#REF!+Лист2!#REF!+Лист2!#REF!</f>
        <v>#REF!</v>
      </c>
    </row>
    <row r="15" spans="1:11" ht="15">
      <c r="A15" s="8" t="s">
        <v>10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11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37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5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827.4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25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15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Лист2!#REF!+Лист2!#REF!+Лист2!#REF!+Лист2!#REF!+Лист2!#REF!</f>
        <v>#REF!</v>
      </c>
    </row>
    <row r="32" spans="1:11" ht="15">
      <c r="A32" s="8" t="s">
        <v>10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11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39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40</v>
      </c>
      <c r="B38" s="3"/>
      <c r="C38" s="3"/>
      <c r="D38" s="3"/>
      <c r="E38" s="3"/>
      <c r="F38" s="3"/>
      <c r="G38" s="3"/>
      <c r="H38" s="3"/>
      <c r="I38" s="3"/>
      <c r="J38" s="4"/>
      <c r="K38" s="15" t="e">
        <f>K22+K25-K32</f>
        <v>#REF!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827.4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27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15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Лист2!#REF!+Лист2!#REF!+Лист2!#REF!+Лист2!#REF!+Лист2!#REF!</f>
        <v>#REF!</v>
      </c>
    </row>
    <row r="48" spans="1:11" ht="15">
      <c r="A48" s="8" t="s">
        <v>10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11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28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41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42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827.4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29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Лист2!#REF!+Лист2!#REF!+Лист2!#REF!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15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 t="e">
        <f>Лист2!#REF!+Лист2!#REF!+Лист2!#REF!</f>
        <v>#REF!</v>
      </c>
    </row>
    <row r="64" spans="1:11" ht="15">
      <c r="A64" s="8" t="s">
        <v>10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43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73141</v>
      </c>
    </row>
    <row r="67" spans="1:12" ht="15">
      <c r="A67" s="19" t="s">
        <v>44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  <c r="L67" s="16"/>
    </row>
    <row r="68" spans="1:11" ht="15">
      <c r="A68" s="20" t="s">
        <v>45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46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tabSelected="1" workbookViewId="0" topLeftCell="A1">
      <selection activeCell="R36" sqref="R36"/>
    </sheetView>
  </sheetViews>
  <sheetFormatPr defaultColWidth="9.00390625" defaultRowHeight="12.75"/>
  <cols>
    <col min="10" max="10" width="18.253906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11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ht="12.75">
      <c r="AI5" s="16" t="s">
        <v>18</v>
      </c>
    </row>
    <row r="6" ht="12.75">
      <c r="AI6" s="22" t="s">
        <v>18</v>
      </c>
    </row>
    <row r="7" ht="12.75">
      <c r="AI7" s="22" t="s">
        <v>18</v>
      </c>
    </row>
    <row r="8" ht="12.75">
      <c r="E8" s="18" t="s">
        <v>54</v>
      </c>
    </row>
    <row r="9" ht="12.75">
      <c r="AI9" s="16"/>
    </row>
    <row r="11" spans="11:23" ht="12.75">
      <c r="K11" t="s">
        <v>49</v>
      </c>
      <c r="L11" t="s">
        <v>50</v>
      </c>
      <c r="M11" t="s">
        <v>51</v>
      </c>
      <c r="N11" t="s">
        <v>21</v>
      </c>
      <c r="O11" t="s">
        <v>20</v>
      </c>
      <c r="P11" t="s">
        <v>19</v>
      </c>
      <c r="Q11" t="s">
        <v>12</v>
      </c>
      <c r="R11" t="s">
        <v>13</v>
      </c>
      <c r="S11" t="s">
        <v>14</v>
      </c>
      <c r="T11" t="s">
        <v>52</v>
      </c>
      <c r="U11" t="s">
        <v>16</v>
      </c>
      <c r="V11" t="s">
        <v>17</v>
      </c>
      <c r="W11" t="s">
        <v>55</v>
      </c>
    </row>
    <row r="12" spans="1:23" ht="15">
      <c r="A12" s="2" t="s">
        <v>56</v>
      </c>
      <c r="B12" s="3"/>
      <c r="C12" s="3"/>
      <c r="D12" s="3"/>
      <c r="E12" s="3"/>
      <c r="F12" s="3"/>
      <c r="G12" s="3"/>
      <c r="H12" s="3"/>
      <c r="I12" s="3"/>
      <c r="J12" s="4"/>
      <c r="K12" s="12"/>
      <c r="L12" s="5"/>
      <c r="M12" s="12"/>
      <c r="N12" s="12"/>
      <c r="O12" s="12"/>
      <c r="P12" s="12"/>
      <c r="Q12" s="12"/>
      <c r="R12" s="12"/>
      <c r="S12" s="12"/>
      <c r="T12" s="15"/>
      <c r="U12" s="15"/>
      <c r="V12" s="15"/>
      <c r="W12" s="5"/>
    </row>
    <row r="13" spans="1:24" ht="15">
      <c r="A13" s="2" t="s">
        <v>57</v>
      </c>
      <c r="B13" s="3"/>
      <c r="C13" s="3"/>
      <c r="D13" s="3"/>
      <c r="E13" s="3"/>
      <c r="F13" s="3"/>
      <c r="G13" s="3"/>
      <c r="H13" s="3"/>
      <c r="I13" s="3"/>
      <c r="J13" s="4"/>
      <c r="K13" s="15">
        <v>63550</v>
      </c>
      <c r="L13" s="15">
        <f aca="true" t="shared" si="0" ref="L13:Q13">K13+K17-K39</f>
        <v>65131.838</v>
      </c>
      <c r="M13" s="15">
        <f t="shared" si="0"/>
        <v>66713.676</v>
      </c>
      <c r="N13" s="15">
        <f t="shared" si="0"/>
        <v>68295.51400000001</v>
      </c>
      <c r="O13" s="15">
        <f t="shared" si="0"/>
        <v>69777.35200000001</v>
      </c>
      <c r="P13" s="15">
        <f t="shared" si="0"/>
        <v>70548.58400000002</v>
      </c>
      <c r="Q13" s="15">
        <f t="shared" si="0"/>
        <v>71319.81600000002</v>
      </c>
      <c r="R13" s="15">
        <f>Q13+Q17-Q39</f>
        <v>72091.04800000002</v>
      </c>
      <c r="S13" s="14"/>
      <c r="T13" s="14"/>
      <c r="U13" s="14"/>
      <c r="V13" s="14"/>
      <c r="W13" s="14"/>
      <c r="X13" s="18"/>
    </row>
    <row r="14" spans="1:24" ht="15">
      <c r="A14" s="2" t="s">
        <v>0</v>
      </c>
      <c r="B14" s="3"/>
      <c r="C14" s="3"/>
      <c r="D14" s="3"/>
      <c r="E14" s="3"/>
      <c r="F14" s="3"/>
      <c r="G14" s="3"/>
      <c r="H14" s="3"/>
      <c r="I14" s="3"/>
      <c r="J14" s="4"/>
      <c r="K14" s="12">
        <v>827.4</v>
      </c>
      <c r="L14" s="12">
        <f aca="true" t="shared" si="1" ref="L14:M17">K14</f>
        <v>827.4</v>
      </c>
      <c r="M14" s="12">
        <f t="shared" si="1"/>
        <v>827.4</v>
      </c>
      <c r="N14" s="12">
        <f aca="true" t="shared" si="2" ref="N14:O17">M14</f>
        <v>827.4</v>
      </c>
      <c r="O14" s="12">
        <f t="shared" si="2"/>
        <v>827.4</v>
      </c>
      <c r="P14" s="12">
        <f aca="true" t="shared" si="3" ref="P14:Q17">O14</f>
        <v>827.4</v>
      </c>
      <c r="Q14" s="12">
        <f t="shared" si="3"/>
        <v>827.4</v>
      </c>
      <c r="R14" s="12">
        <f>Q14</f>
        <v>827.4</v>
      </c>
      <c r="S14" s="14"/>
      <c r="T14" s="14"/>
      <c r="U14" s="14"/>
      <c r="V14" s="14"/>
      <c r="W14" s="14"/>
      <c r="X14" s="18"/>
    </row>
    <row r="15" spans="1:24" ht="15">
      <c r="A15" s="2" t="s">
        <v>1</v>
      </c>
      <c r="B15" s="3"/>
      <c r="C15" s="3"/>
      <c r="D15" s="3"/>
      <c r="E15" s="3"/>
      <c r="F15" s="3"/>
      <c r="G15" s="3"/>
      <c r="H15" s="3"/>
      <c r="I15" s="3"/>
      <c r="J15" s="4"/>
      <c r="K15" s="14">
        <v>18</v>
      </c>
      <c r="L15" s="14">
        <f t="shared" si="1"/>
        <v>18</v>
      </c>
      <c r="M15" s="14">
        <f t="shared" si="1"/>
        <v>18</v>
      </c>
      <c r="N15" s="14">
        <f t="shared" si="2"/>
        <v>18</v>
      </c>
      <c r="O15" s="14">
        <f t="shared" si="2"/>
        <v>18</v>
      </c>
      <c r="P15" s="14">
        <f t="shared" si="3"/>
        <v>18</v>
      </c>
      <c r="Q15" s="14">
        <f t="shared" si="3"/>
        <v>18</v>
      </c>
      <c r="R15" s="14">
        <f>Q15</f>
        <v>18</v>
      </c>
      <c r="S15" s="14"/>
      <c r="T15" s="14"/>
      <c r="U15" s="14"/>
      <c r="V15" s="14"/>
      <c r="W15" s="14"/>
      <c r="X15" s="18"/>
    </row>
    <row r="16" spans="1:24" ht="15">
      <c r="A16" s="2" t="s">
        <v>30</v>
      </c>
      <c r="B16" s="3"/>
      <c r="C16" s="3"/>
      <c r="D16" s="3"/>
      <c r="E16" s="3"/>
      <c r="F16" s="3"/>
      <c r="G16" s="3"/>
      <c r="H16" s="3"/>
      <c r="I16" s="3"/>
      <c r="J16" s="4"/>
      <c r="K16" s="14">
        <v>9.36</v>
      </c>
      <c r="L16" s="14">
        <f t="shared" si="1"/>
        <v>9.36</v>
      </c>
      <c r="M16" s="14">
        <f t="shared" si="1"/>
        <v>9.36</v>
      </c>
      <c r="N16" s="14">
        <f t="shared" si="2"/>
        <v>9.36</v>
      </c>
      <c r="O16" s="14">
        <f t="shared" si="2"/>
        <v>9.36</v>
      </c>
      <c r="P16" s="14">
        <f t="shared" si="3"/>
        <v>9.36</v>
      </c>
      <c r="Q16" s="14">
        <f t="shared" si="3"/>
        <v>9.36</v>
      </c>
      <c r="R16" s="14">
        <f>Q16</f>
        <v>9.36</v>
      </c>
      <c r="S16" s="14"/>
      <c r="T16" s="14"/>
      <c r="U16" s="14"/>
      <c r="V16" s="14"/>
      <c r="W16" s="14"/>
      <c r="X16" s="18"/>
    </row>
    <row r="17" spans="1:24" ht="15">
      <c r="A17" s="2" t="s">
        <v>58</v>
      </c>
      <c r="B17" s="3"/>
      <c r="C17" s="3"/>
      <c r="D17" s="3"/>
      <c r="E17" s="3"/>
      <c r="F17" s="3"/>
      <c r="G17" s="3"/>
      <c r="H17" s="3"/>
      <c r="I17" s="3"/>
      <c r="J17" s="4"/>
      <c r="K17" s="15">
        <v>7744</v>
      </c>
      <c r="L17" s="15">
        <f t="shared" si="1"/>
        <v>7744</v>
      </c>
      <c r="M17" s="15">
        <f t="shared" si="1"/>
        <v>7744</v>
      </c>
      <c r="N17" s="15">
        <f t="shared" si="2"/>
        <v>7744</v>
      </c>
      <c r="O17" s="15">
        <f t="shared" si="2"/>
        <v>7744</v>
      </c>
      <c r="P17" s="15">
        <f t="shared" si="3"/>
        <v>7744</v>
      </c>
      <c r="Q17" s="15">
        <f t="shared" si="3"/>
        <v>7744</v>
      </c>
      <c r="R17" s="15">
        <f>Q17</f>
        <v>7744</v>
      </c>
      <c r="S17" s="15"/>
      <c r="T17" s="15"/>
      <c r="U17" s="15"/>
      <c r="V17" s="14"/>
      <c r="W17" s="14"/>
      <c r="X17" s="18"/>
    </row>
    <row r="18" spans="1:24" ht="15.75">
      <c r="A18" s="2"/>
      <c r="B18" s="6" t="s">
        <v>2</v>
      </c>
      <c r="C18" s="6"/>
      <c r="D18" s="3"/>
      <c r="E18" s="3"/>
      <c r="F18" s="3"/>
      <c r="G18" s="3"/>
      <c r="H18" s="3"/>
      <c r="I18" s="3"/>
      <c r="J18" s="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 t="s">
        <v>18</v>
      </c>
      <c r="X18" s="18"/>
    </row>
    <row r="19" spans="1:24" ht="15.75">
      <c r="A19" s="7" t="s">
        <v>48</v>
      </c>
      <c r="B19" s="3"/>
      <c r="C19" s="3"/>
      <c r="D19" s="3"/>
      <c r="E19" s="3"/>
      <c r="F19" s="3"/>
      <c r="G19" s="3"/>
      <c r="H19" s="3"/>
      <c r="I19" s="3"/>
      <c r="J19" s="4"/>
      <c r="K19" s="15">
        <f>K14*4.13</f>
        <v>3417.162</v>
      </c>
      <c r="L19" s="15">
        <f aca="true" t="shared" si="4" ref="L19:M22">K19</f>
        <v>3417.162</v>
      </c>
      <c r="M19" s="15">
        <f t="shared" si="4"/>
        <v>3417.162</v>
      </c>
      <c r="N19" s="15">
        <f>M19</f>
        <v>3417.162</v>
      </c>
      <c r="O19" s="15">
        <f>N19</f>
        <v>3417.162</v>
      </c>
      <c r="P19" s="15">
        <f>O19</f>
        <v>3417.162</v>
      </c>
      <c r="Q19" s="15">
        <f>P19</f>
        <v>3417.162</v>
      </c>
      <c r="R19" s="15">
        <f>Q19</f>
        <v>3417.162</v>
      </c>
      <c r="S19" s="15"/>
      <c r="T19" s="15"/>
      <c r="U19" s="15"/>
      <c r="V19" s="15"/>
      <c r="W19" s="14"/>
      <c r="X19" s="18"/>
    </row>
    <row r="20" spans="1:24" ht="15.75">
      <c r="A20" s="7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15">
        <v>174</v>
      </c>
      <c r="L20" s="15">
        <f t="shared" si="4"/>
        <v>174</v>
      </c>
      <c r="M20" s="15">
        <f t="shared" si="4"/>
        <v>174</v>
      </c>
      <c r="N20" s="15">
        <f>M20</f>
        <v>174</v>
      </c>
      <c r="O20" s="15">
        <f>O14*0.7</f>
        <v>579.18</v>
      </c>
      <c r="P20" s="15">
        <f aca="true" t="shared" si="5" ref="P20:Q24">O20</f>
        <v>579.18</v>
      </c>
      <c r="Q20" s="15">
        <f t="shared" si="5"/>
        <v>579.18</v>
      </c>
      <c r="R20" s="15">
        <f>Q20</f>
        <v>579.18</v>
      </c>
      <c r="S20" s="15"/>
      <c r="T20" s="15"/>
      <c r="U20" s="15"/>
      <c r="V20" s="15"/>
      <c r="W20" s="14"/>
      <c r="X20" s="18"/>
    </row>
    <row r="21" spans="1:24" ht="15.75">
      <c r="A21" s="7" t="s">
        <v>31</v>
      </c>
      <c r="B21" s="3"/>
      <c r="C21" s="3"/>
      <c r="D21" s="3"/>
      <c r="E21" s="3"/>
      <c r="F21" s="3"/>
      <c r="G21" s="3"/>
      <c r="H21" s="3"/>
      <c r="I21" s="3"/>
      <c r="J21" s="4"/>
      <c r="K21" s="15">
        <v>1564</v>
      </c>
      <c r="L21" s="15">
        <f t="shared" si="4"/>
        <v>1564</v>
      </c>
      <c r="M21" s="15">
        <f t="shared" si="4"/>
        <v>1564</v>
      </c>
      <c r="N21" s="15">
        <f>M21</f>
        <v>1564</v>
      </c>
      <c r="O21" s="15">
        <f>N21</f>
        <v>1564</v>
      </c>
      <c r="P21" s="15">
        <f t="shared" si="5"/>
        <v>1564</v>
      </c>
      <c r="Q21" s="15">
        <f t="shared" si="5"/>
        <v>1564</v>
      </c>
      <c r="R21" s="15">
        <f>Q21</f>
        <v>1564</v>
      </c>
      <c r="S21" s="15"/>
      <c r="T21" s="15"/>
      <c r="U21" s="15"/>
      <c r="V21" s="15"/>
      <c r="W21" s="14"/>
      <c r="X21" s="18"/>
    </row>
    <row r="22" spans="1:24" ht="15.75">
      <c r="A22" s="7" t="s">
        <v>32</v>
      </c>
      <c r="B22" s="3"/>
      <c r="C22" s="3"/>
      <c r="D22" s="3"/>
      <c r="E22" s="3"/>
      <c r="F22" s="3"/>
      <c r="G22" s="3"/>
      <c r="H22" s="3"/>
      <c r="I22" s="3"/>
      <c r="J22" s="4"/>
      <c r="K22" s="15">
        <v>827</v>
      </c>
      <c r="L22" s="15">
        <f t="shared" si="4"/>
        <v>827</v>
      </c>
      <c r="M22" s="15">
        <f t="shared" si="4"/>
        <v>827</v>
      </c>
      <c r="N22" s="15">
        <f>M22</f>
        <v>827</v>
      </c>
      <c r="O22" s="15">
        <f>N22</f>
        <v>827</v>
      </c>
      <c r="P22" s="15">
        <f t="shared" si="5"/>
        <v>827</v>
      </c>
      <c r="Q22" s="15">
        <f t="shared" si="5"/>
        <v>827</v>
      </c>
      <c r="R22" s="15">
        <f>Q22</f>
        <v>827</v>
      </c>
      <c r="S22" s="15"/>
      <c r="T22" s="15"/>
      <c r="U22" s="15"/>
      <c r="V22" s="15"/>
      <c r="W22" s="14"/>
      <c r="X22" s="18"/>
    </row>
    <row r="23" spans="1:24" ht="15.75">
      <c r="A23" s="7" t="s">
        <v>34</v>
      </c>
      <c r="B23" s="3"/>
      <c r="C23" s="3"/>
      <c r="D23" s="3"/>
      <c r="E23" s="3"/>
      <c r="F23" s="3"/>
      <c r="G23" s="3"/>
      <c r="H23" s="3"/>
      <c r="I23" s="3"/>
      <c r="J23" s="4"/>
      <c r="K23" s="14">
        <v>0</v>
      </c>
      <c r="L23" s="15">
        <v>0</v>
      </c>
      <c r="M23" s="15">
        <f>L23</f>
        <v>0</v>
      </c>
      <c r="N23" s="15">
        <f>M23</f>
        <v>0</v>
      </c>
      <c r="O23" s="15">
        <f>O14*0.34</f>
        <v>281.31600000000003</v>
      </c>
      <c r="P23" s="15">
        <f t="shared" si="5"/>
        <v>281.31600000000003</v>
      </c>
      <c r="Q23" s="15">
        <f t="shared" si="5"/>
        <v>281.31600000000003</v>
      </c>
      <c r="R23" s="15">
        <f>Q23</f>
        <v>281.31600000000003</v>
      </c>
      <c r="S23" s="15"/>
      <c r="T23" s="15"/>
      <c r="U23" s="15"/>
      <c r="V23" s="15"/>
      <c r="W23" s="14"/>
      <c r="X23" s="18"/>
    </row>
    <row r="24" spans="1:24" ht="15.75">
      <c r="A24" s="7" t="s">
        <v>66</v>
      </c>
      <c r="B24" s="3"/>
      <c r="C24" s="3"/>
      <c r="D24" s="3"/>
      <c r="E24" s="3"/>
      <c r="F24" s="3"/>
      <c r="G24" s="3"/>
      <c r="H24" s="3"/>
      <c r="I24" s="3"/>
      <c r="J24" s="4"/>
      <c r="K24" s="14"/>
      <c r="L24" s="15"/>
      <c r="M24" s="15"/>
      <c r="N24" s="15"/>
      <c r="O24" s="15">
        <f>O14*0.15</f>
        <v>124.10999999999999</v>
      </c>
      <c r="P24" s="15">
        <f t="shared" si="5"/>
        <v>124.10999999999999</v>
      </c>
      <c r="Q24" s="15">
        <f t="shared" si="5"/>
        <v>124.10999999999999</v>
      </c>
      <c r="R24" s="15">
        <f>Q24</f>
        <v>124.10999999999999</v>
      </c>
      <c r="S24" s="15"/>
      <c r="T24" s="15"/>
      <c r="U24" s="15"/>
      <c r="V24" s="15"/>
      <c r="W24" s="14"/>
      <c r="X24" s="18"/>
    </row>
    <row r="25" spans="1:24" ht="15.75">
      <c r="A25" s="7" t="s">
        <v>67</v>
      </c>
      <c r="B25" s="6"/>
      <c r="C25" s="6"/>
      <c r="D25" s="6"/>
      <c r="E25" s="6"/>
      <c r="F25" s="6"/>
      <c r="G25" s="6"/>
      <c r="H25" s="6"/>
      <c r="I25" s="3"/>
      <c r="J25" s="4"/>
      <c r="K25" s="15">
        <v>180</v>
      </c>
      <c r="L25" s="15">
        <f>L35</f>
        <v>180</v>
      </c>
      <c r="M25" s="15">
        <f>L25</f>
        <v>180</v>
      </c>
      <c r="N25" s="15">
        <f>N35+N38</f>
        <v>280</v>
      </c>
      <c r="O25" s="15">
        <f>O35</f>
        <v>180</v>
      </c>
      <c r="P25" s="15">
        <f>P35</f>
        <v>180</v>
      </c>
      <c r="Q25" s="15">
        <f>P25</f>
        <v>180</v>
      </c>
      <c r="R25" s="15">
        <f>Q25</f>
        <v>180</v>
      </c>
      <c r="S25" s="15"/>
      <c r="T25" s="15"/>
      <c r="U25" s="15"/>
      <c r="V25" s="15"/>
      <c r="W25" s="14"/>
      <c r="X25" s="18"/>
    </row>
    <row r="26" spans="1:23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6"/>
    </row>
    <row r="27" spans="1:23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7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6"/>
    </row>
    <row r="28" spans="1:23" ht="15">
      <c r="A28" s="2" t="s">
        <v>6</v>
      </c>
      <c r="B28" s="3"/>
      <c r="C28" s="3"/>
      <c r="D28" s="3"/>
      <c r="E28" s="3"/>
      <c r="F28" s="3"/>
      <c r="G28" s="3"/>
      <c r="H28" s="3"/>
      <c r="I28" s="3"/>
      <c r="J28" s="4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6"/>
    </row>
    <row r="29" spans="1:23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6"/>
    </row>
    <row r="30" spans="1:23" ht="15">
      <c r="A30" s="8" t="s">
        <v>7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6"/>
    </row>
    <row r="31" spans="1:23" ht="15">
      <c r="A31" s="2" t="s">
        <v>8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13"/>
    </row>
    <row r="32" spans="1:23" ht="15">
      <c r="A32" s="2" t="s">
        <v>53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</row>
    <row r="33" spans="1:23" ht="15">
      <c r="A33" s="8" t="s">
        <v>9</v>
      </c>
      <c r="B33" s="9"/>
      <c r="C33" s="9"/>
      <c r="D33" s="9"/>
      <c r="E33" s="9"/>
      <c r="F33" s="9"/>
      <c r="G33" s="9"/>
      <c r="H33" s="9"/>
      <c r="I33" s="9"/>
      <c r="J33" s="10"/>
      <c r="K33" s="27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5"/>
    </row>
    <row r="34" spans="1:23" ht="15">
      <c r="A34" s="2" t="s">
        <v>60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5"/>
    </row>
    <row r="35" spans="1:23" ht="15">
      <c r="A35" s="2" t="s">
        <v>61</v>
      </c>
      <c r="B35" s="3"/>
      <c r="C35" s="3"/>
      <c r="D35" s="3"/>
      <c r="E35" s="3"/>
      <c r="F35" s="3"/>
      <c r="G35" s="3"/>
      <c r="H35" s="3"/>
      <c r="I35" s="3"/>
      <c r="J35" s="4"/>
      <c r="K35" s="27">
        <v>180</v>
      </c>
      <c r="L35" s="24">
        <f aca="true" t="shared" si="6" ref="L35:Q35">K35</f>
        <v>180</v>
      </c>
      <c r="M35" s="24">
        <f t="shared" si="6"/>
        <v>180</v>
      </c>
      <c r="N35" s="24">
        <f t="shared" si="6"/>
        <v>180</v>
      </c>
      <c r="O35" s="24">
        <f t="shared" si="6"/>
        <v>180</v>
      </c>
      <c r="P35" s="24">
        <f t="shared" si="6"/>
        <v>180</v>
      </c>
      <c r="Q35" s="24">
        <f t="shared" si="6"/>
        <v>180</v>
      </c>
      <c r="R35" s="24">
        <f>Q35</f>
        <v>180</v>
      </c>
      <c r="S35" s="24"/>
      <c r="T35" s="24"/>
      <c r="U35" s="24"/>
      <c r="V35" s="24"/>
      <c r="W35" s="5"/>
    </row>
    <row r="36" spans="1:23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27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5"/>
    </row>
    <row r="37" spans="1:23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27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5"/>
    </row>
    <row r="38" spans="1:23" ht="15">
      <c r="A38" s="2" t="s">
        <v>65</v>
      </c>
      <c r="B38" s="3"/>
      <c r="C38" s="3"/>
      <c r="D38" s="3"/>
      <c r="E38" s="3"/>
      <c r="F38" s="3"/>
      <c r="G38" s="3"/>
      <c r="H38" s="3"/>
      <c r="I38" s="3"/>
      <c r="J38" s="4"/>
      <c r="K38" s="23"/>
      <c r="L38" s="24"/>
      <c r="M38" s="24"/>
      <c r="N38" s="24">
        <v>100</v>
      </c>
      <c r="O38" s="24"/>
      <c r="P38" s="24"/>
      <c r="Q38" s="24"/>
      <c r="R38" s="24"/>
      <c r="S38" s="24"/>
      <c r="T38" s="24"/>
      <c r="U38" s="24"/>
      <c r="V38" s="24"/>
      <c r="W38" s="25"/>
    </row>
    <row r="39" spans="1:23" ht="15">
      <c r="A39" s="8" t="s">
        <v>10</v>
      </c>
      <c r="B39" s="9"/>
      <c r="C39" s="9"/>
      <c r="D39" s="9"/>
      <c r="E39" s="9"/>
      <c r="F39" s="9"/>
      <c r="G39" s="9"/>
      <c r="H39" s="9"/>
      <c r="I39" s="9"/>
      <c r="J39" s="10"/>
      <c r="K39" s="15">
        <f>K19+K20+K21+K22+K23+K25</f>
        <v>6162.162</v>
      </c>
      <c r="L39" s="15">
        <f>K39</f>
        <v>6162.162</v>
      </c>
      <c r="M39" s="15">
        <f>L39</f>
        <v>6162.162</v>
      </c>
      <c r="N39" s="15">
        <f>N19+N20+N21+N22+N23+N25</f>
        <v>6262.162</v>
      </c>
      <c r="O39" s="15">
        <f>O19+O20+O21+O22+O23+O24+O25</f>
        <v>6972.767999999999</v>
      </c>
      <c r="P39" s="15">
        <f>O39</f>
        <v>6972.767999999999</v>
      </c>
      <c r="Q39" s="15">
        <f>P39</f>
        <v>6972.767999999999</v>
      </c>
      <c r="R39" s="15"/>
      <c r="S39" s="15"/>
      <c r="T39" s="15"/>
      <c r="U39" s="15"/>
      <c r="V39" s="15"/>
      <c r="W39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2014-02-07T07:01:53Z</cp:lastPrinted>
  <dcterms:created xsi:type="dcterms:W3CDTF">2012-04-11T04:13:08Z</dcterms:created>
  <dcterms:modified xsi:type="dcterms:W3CDTF">2018-09-12T09:13:37Z</dcterms:modified>
  <cp:category/>
  <cp:version/>
  <cp:contentType/>
  <cp:contentStatus/>
</cp:coreProperties>
</file>