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<sst xmlns="http://schemas.openxmlformats.org/spreadsheetml/2006/main" count="110" uniqueCount="67">
  <si>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</si>
  <si>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</si>
  <si>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</si>
  <si>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</si>
  <si>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</si>
  <si>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</si>
  <si>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</si>
  <si>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</si>
  <si>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</si>
  <si>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</si>
  <si>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</si>
  <si>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</si>
  <si>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</si>
  <si>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</si>
  <si>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</si>
  <si>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</si>
  <si>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</si>
  <si>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</si>
  <si>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</si>
  <si>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</si>
  <si>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</si>
  <si>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</si>
  <si>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коммунальным услугам жилого дома № 10 ул. 50 лет ВЛКСМ за 1 квартал  </t>
  </si>
  <si>
    <t xml:space="preserve">5.начислено за 1 квартал </t>
  </si>
  <si>
    <t xml:space="preserve">коммунальным услугам жилого дома № 10 ул. 50 лет ВЛКСМ за 2 квартал  </t>
  </si>
  <si>
    <t xml:space="preserve">5.начислено за 2 квартал  </t>
  </si>
  <si>
    <t xml:space="preserve">коммунальным услугам жилого дома № 10 ул. 50 лет ВЛКСМ за 3 квартал  </t>
  </si>
  <si>
    <t xml:space="preserve">5.начислено за 3 квартал  </t>
  </si>
  <si>
    <t xml:space="preserve">коммунальным услугам жилого дома № 10 ул. 50 лет ВЛКСМ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</si>
  <si>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</si>
  <si>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</si>
  <si>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</si>
  <si>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</si>
  <si>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</si>
  <si>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</si>
  <si>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</si>
  <si>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</si>
  <si>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</si>
  <si>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</si>
  <si>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</si>
  <si>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</si>
  <si>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</si>
  <si>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</si>
  <si>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</si>
  <si>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</si>
  <si>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</si>
  <si>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</si>
  <si>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</si>
  <si>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</si>
  <si>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</si>
  <si>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</si>
  <si>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</si>
  <si>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</si>
  <si>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</si>
  <si>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</si>
  <si>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</si>
  <si>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</si>
  <si>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</si>
  <si>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</si>
  <si>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</si>
  <si>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</si>
  <si>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</si>
  <si>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</si>
  <si>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10 ул. 50 лет ВЛКСМ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</si>
  <si>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</si>
  <si>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</si>
  <si>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 (январь-пломбы)(июль светильник)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</si>
</sst>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64" sqref="K6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5">
        <v>48331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856.9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22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856.9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22</v>
      </c>
    </row>
    <row r="25" spans="1:11" ht="15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33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40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856.9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22</v>
      </c>
    </row>
    <row r="41" spans="1:11" ht="1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Лист2!#REF!*3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33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42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856.9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v>22</v>
      </c>
    </row>
    <row r="57" spans="1:11" ht="15">
      <c r="A57" s="2" t="s">
        <v>29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Лист2!#REF!+Лист2!#REF!+Лист2!#REF!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33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Лист2!#REF!+Лист2!#REF!+Лист2!#REF!</f>
        <v>#REF!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48331</v>
      </c>
    </row>
    <row r="67" spans="1:11" ht="15">
      <c r="A67" s="20" t="s">
        <v>44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1" t="s">
        <v>45</v>
      </c>
      <c r="B68" s="22"/>
      <c r="C68" s="22"/>
      <c r="D68" s="22"/>
      <c r="E68" s="22"/>
      <c r="F68" s="22"/>
      <c r="G68" s="22"/>
      <c r="H68" s="22"/>
      <c r="I68" s="22"/>
      <c r="J68" s="10"/>
      <c r="K68" s="15" t="e">
        <f>K64+K48+K32+K15</f>
        <v>#REF!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18</v>
      </c>
    </row>
    <row r="70" spans="1:11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15" sqref="R15"/>
    </sheetView>
  </sheetViews>
  <sheetFormatPr defaultColWidth="9.00390625" defaultRowHeight="12.75"/>
  <cols>
    <col min="10" max="10" width="18.125" style="0" customWidth="1"/>
    <col min="22" max="22" width="9.25390625" style="0" customWidth="1"/>
    <col min="34" max="34" width="18.003906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ht="12.75">
      <c r="AI4" s="23" t="s">
        <v>18</v>
      </c>
    </row>
    <row r="5" spans="5:35" ht="12.75">
      <c r="E5" s="19" t="s">
        <v>54</v>
      </c>
      <c r="AI5" s="23" t="s">
        <v>18</v>
      </c>
    </row>
    <row r="7" ht="12.75">
      <c r="AI7" s="17"/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11</v>
      </c>
      <c r="R8" t="s">
        <v>12</v>
      </c>
      <c r="S8" t="s">
        <v>13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/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6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9757</v>
      </c>
      <c r="L10" s="15">
        <f aca="true" t="shared" si="0" ref="L10:Q10">K10+K14-K36</f>
        <v>9785.876</v>
      </c>
      <c r="M10" s="15">
        <f t="shared" si="0"/>
        <v>11614.752</v>
      </c>
      <c r="N10" s="15">
        <f t="shared" si="0"/>
        <v>13443.628</v>
      </c>
      <c r="O10" s="15">
        <f t="shared" si="0"/>
        <v>15272.504</v>
      </c>
      <c r="P10" s="15">
        <f t="shared" si="0"/>
        <v>16809.756</v>
      </c>
      <c r="Q10" s="15">
        <f t="shared" si="0"/>
        <v>18347.008</v>
      </c>
      <c r="R10" s="15">
        <f>Q10+Q14-Q36</f>
        <v>18535.260000000002</v>
      </c>
      <c r="S10" s="14"/>
      <c r="T10" s="14"/>
      <c r="U10" s="14"/>
      <c r="V10" s="14"/>
      <c r="W10" s="14"/>
      <c r="X10" s="19"/>
      <c r="Y10" s="19"/>
      <c r="Z10" s="19"/>
    </row>
    <row r="11" spans="1:26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858.8</v>
      </c>
      <c r="L11" s="12">
        <f aca="true" t="shared" si="1" ref="L11:M14">K11</f>
        <v>858.8</v>
      </c>
      <c r="M11" s="12">
        <f t="shared" si="1"/>
        <v>858.8</v>
      </c>
      <c r="N11" s="12">
        <f aca="true" t="shared" si="2" ref="N11:P12">M11</f>
        <v>858.8</v>
      </c>
      <c r="O11" s="12">
        <f t="shared" si="2"/>
        <v>858.8</v>
      </c>
      <c r="P11" s="12">
        <f t="shared" si="2"/>
        <v>858.8</v>
      </c>
      <c r="Q11" s="12">
        <f>P11</f>
        <v>858.8</v>
      </c>
      <c r="R11" s="12">
        <f>Q11</f>
        <v>858.8</v>
      </c>
      <c r="S11" s="14"/>
      <c r="T11" s="14"/>
      <c r="U11" s="14"/>
      <c r="V11" s="14"/>
      <c r="W11" s="14"/>
      <c r="X11" s="19"/>
      <c r="Y11" s="19"/>
      <c r="Z11" s="19"/>
    </row>
    <row r="12" spans="1:26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22</v>
      </c>
      <c r="L12" s="14">
        <f t="shared" si="1"/>
        <v>22</v>
      </c>
      <c r="M12" s="14">
        <f t="shared" si="1"/>
        <v>22</v>
      </c>
      <c r="N12" s="14">
        <f t="shared" si="2"/>
        <v>22</v>
      </c>
      <c r="O12" s="14">
        <f t="shared" si="2"/>
        <v>22</v>
      </c>
      <c r="P12" s="14">
        <f t="shared" si="2"/>
        <v>22</v>
      </c>
      <c r="Q12" s="14">
        <f>P12</f>
        <v>22</v>
      </c>
      <c r="R12" s="14">
        <f>Q12</f>
        <v>22</v>
      </c>
      <c r="S12" s="14"/>
      <c r="T12" s="14"/>
      <c r="U12" s="14"/>
      <c r="V12" s="14"/>
      <c r="W12" s="14"/>
      <c r="X12" s="19"/>
      <c r="Y12" s="19"/>
      <c r="Z12" s="19"/>
    </row>
    <row r="13" spans="1:26" ht="15">
      <c r="A13" s="2" t="s">
        <v>30</v>
      </c>
      <c r="B13" s="3"/>
      <c r="C13" s="3"/>
      <c r="D13" s="3"/>
      <c r="E13" s="3"/>
      <c r="F13" s="3"/>
      <c r="G13" s="3"/>
      <c r="H13" s="3"/>
      <c r="I13" s="3"/>
      <c r="J13" s="4"/>
      <c r="K13" s="14">
        <v>9.36</v>
      </c>
      <c r="L13" s="14">
        <f t="shared" si="1"/>
        <v>9.36</v>
      </c>
      <c r="M13" s="14">
        <f t="shared" si="1"/>
        <v>9.36</v>
      </c>
      <c r="N13" s="14">
        <f>M13</f>
        <v>9.36</v>
      </c>
      <c r="O13" s="13">
        <v>10</v>
      </c>
      <c r="P13" s="13">
        <f>O13</f>
        <v>10</v>
      </c>
      <c r="Q13" s="13">
        <f>P13</f>
        <v>10</v>
      </c>
      <c r="R13" s="13">
        <f>Q13</f>
        <v>10</v>
      </c>
      <c r="S13" s="14"/>
      <c r="T13" s="14"/>
      <c r="U13" s="14"/>
      <c r="V13" s="14"/>
      <c r="W13" s="14"/>
      <c r="X13" s="19"/>
      <c r="Y13" s="19"/>
      <c r="Z13" s="19"/>
    </row>
    <row r="14" spans="1:26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8038</v>
      </c>
      <c r="L14" s="15">
        <f t="shared" si="1"/>
        <v>8038</v>
      </c>
      <c r="M14" s="15">
        <f t="shared" si="1"/>
        <v>8038</v>
      </c>
      <c r="N14" s="15">
        <f>M14</f>
        <v>8038</v>
      </c>
      <c r="O14" s="15">
        <f>O11*O13</f>
        <v>8588</v>
      </c>
      <c r="P14" s="15">
        <f>O14</f>
        <v>8588</v>
      </c>
      <c r="Q14" s="15">
        <f>P14</f>
        <v>8588</v>
      </c>
      <c r="R14" s="15">
        <f>Q14</f>
        <v>8588</v>
      </c>
      <c r="S14" s="15"/>
      <c r="T14" s="15"/>
      <c r="U14" s="15"/>
      <c r="V14" s="14"/>
      <c r="W14" s="14"/>
      <c r="X14" s="19"/>
      <c r="Y14" s="19"/>
      <c r="Z14" s="19"/>
    </row>
    <row r="15" spans="1:26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 t="s">
        <v>18</v>
      </c>
      <c r="S15" s="14"/>
      <c r="T15" s="14"/>
      <c r="U15" s="14"/>
      <c r="V15" s="14"/>
      <c r="W15" s="14" t="s">
        <v>18</v>
      </c>
      <c r="X15" s="19"/>
      <c r="Y15" s="19"/>
      <c r="Z15" s="19"/>
    </row>
    <row r="16" spans="1:26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3546.8439999999996</v>
      </c>
      <c r="L16" s="15">
        <f aca="true" t="shared" si="3" ref="L16:M20">K16</f>
        <v>3546.8439999999996</v>
      </c>
      <c r="M16" s="15">
        <f t="shared" si="3"/>
        <v>3546.8439999999996</v>
      </c>
      <c r="N16" s="15">
        <f>M16</f>
        <v>3546.8439999999996</v>
      </c>
      <c r="O16" s="15">
        <f>N16</f>
        <v>3546.8439999999996</v>
      </c>
      <c r="P16" s="15">
        <f>O16</f>
        <v>3546.8439999999996</v>
      </c>
      <c r="Q16" s="15">
        <f>P16</f>
        <v>3546.8439999999996</v>
      </c>
      <c r="R16" s="15"/>
      <c r="S16" s="15"/>
      <c r="T16" s="15"/>
      <c r="U16" s="15"/>
      <c r="V16" s="15"/>
      <c r="W16" s="14"/>
      <c r="X16" s="19"/>
      <c r="Y16" s="19"/>
      <c r="Z16" s="19"/>
    </row>
    <row r="17" spans="1:26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180.34799999999998</v>
      </c>
      <c r="L17" s="15">
        <f t="shared" si="3"/>
        <v>180.34799999999998</v>
      </c>
      <c r="M17" s="15">
        <f t="shared" si="3"/>
        <v>180.34799999999998</v>
      </c>
      <c r="N17" s="15">
        <f>M17</f>
        <v>180.34799999999998</v>
      </c>
      <c r="O17" s="15">
        <f>O11*0.7</f>
        <v>601.16</v>
      </c>
      <c r="P17" s="15">
        <f aca="true" t="shared" si="4" ref="P17:Q21">O17</f>
        <v>601.16</v>
      </c>
      <c r="Q17" s="15">
        <f t="shared" si="4"/>
        <v>601.16</v>
      </c>
      <c r="R17" s="15"/>
      <c r="S17" s="15"/>
      <c r="T17" s="15"/>
      <c r="U17" s="15"/>
      <c r="V17" s="15"/>
      <c r="W17" s="14"/>
      <c r="X17" s="19"/>
      <c r="Y17" s="19"/>
      <c r="Z17" s="19"/>
    </row>
    <row r="18" spans="1:26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1623.1319999999998</v>
      </c>
      <c r="L18" s="15">
        <f t="shared" si="3"/>
        <v>1623.1319999999998</v>
      </c>
      <c r="M18" s="15">
        <f t="shared" si="3"/>
        <v>1623.1319999999998</v>
      </c>
      <c r="N18" s="15">
        <f>M18</f>
        <v>1623.1319999999998</v>
      </c>
      <c r="O18" s="15">
        <f>N18</f>
        <v>1623.1319999999998</v>
      </c>
      <c r="P18" s="15">
        <f t="shared" si="4"/>
        <v>1623.1319999999998</v>
      </c>
      <c r="Q18" s="15">
        <f t="shared" si="4"/>
        <v>1623.1319999999998</v>
      </c>
      <c r="R18" s="15"/>
      <c r="S18" s="15"/>
      <c r="T18" s="15"/>
      <c r="U18" s="15"/>
      <c r="V18" s="15"/>
      <c r="W18" s="14"/>
      <c r="X18" s="19"/>
      <c r="Y18" s="19"/>
      <c r="Z18" s="19"/>
    </row>
    <row r="19" spans="1:26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858.8</v>
      </c>
      <c r="L19" s="15">
        <f t="shared" si="3"/>
        <v>858.8</v>
      </c>
      <c r="M19" s="15">
        <f t="shared" si="3"/>
        <v>858.8</v>
      </c>
      <c r="N19" s="15">
        <f>M19</f>
        <v>858.8</v>
      </c>
      <c r="O19" s="15">
        <f>N19</f>
        <v>858.8</v>
      </c>
      <c r="P19" s="15">
        <f t="shared" si="4"/>
        <v>858.8</v>
      </c>
      <c r="Q19" s="15">
        <f t="shared" si="4"/>
        <v>858.8</v>
      </c>
      <c r="R19" s="15"/>
      <c r="S19" s="15"/>
      <c r="T19" s="15"/>
      <c r="U19" s="15"/>
      <c r="V19" s="15"/>
      <c r="W19" s="14"/>
      <c r="X19" s="19"/>
      <c r="Y19" s="19"/>
      <c r="Z19" s="19"/>
    </row>
    <row r="20" spans="1:26" ht="15.75">
      <c r="A20" s="7" t="s">
        <v>34</v>
      </c>
      <c r="B20" s="3"/>
      <c r="C20" s="3"/>
      <c r="D20" s="3"/>
      <c r="E20" s="3"/>
      <c r="F20" s="3"/>
      <c r="G20" s="3"/>
      <c r="H20" s="3"/>
      <c r="I20" s="3"/>
      <c r="J20" s="4"/>
      <c r="K20" s="14">
        <v>0</v>
      </c>
      <c r="L20" s="15">
        <f>K20</f>
        <v>0</v>
      </c>
      <c r="M20" s="15">
        <f t="shared" si="3"/>
        <v>0</v>
      </c>
      <c r="N20" s="15">
        <f>M20</f>
        <v>0</v>
      </c>
      <c r="O20" s="15">
        <f>O11*0.34</f>
        <v>291.992</v>
      </c>
      <c r="P20" s="15">
        <f t="shared" si="4"/>
        <v>291.992</v>
      </c>
      <c r="Q20" s="15">
        <f t="shared" si="4"/>
        <v>291.992</v>
      </c>
      <c r="R20" s="15"/>
      <c r="S20" s="15"/>
      <c r="T20" s="15"/>
      <c r="U20" s="15"/>
      <c r="V20" s="15"/>
      <c r="W20" s="14"/>
      <c r="X20" s="19"/>
      <c r="Y20" s="19"/>
      <c r="Z20" s="19"/>
    </row>
    <row r="21" spans="1:26" ht="15.75">
      <c r="A21" s="7" t="s">
        <v>64</v>
      </c>
      <c r="B21" s="3"/>
      <c r="C21" s="3"/>
      <c r="D21" s="3"/>
      <c r="E21" s="3"/>
      <c r="F21" s="3"/>
      <c r="G21" s="3"/>
      <c r="H21" s="3"/>
      <c r="I21" s="3"/>
      <c r="J21" s="4"/>
      <c r="K21" s="14"/>
      <c r="L21" s="15"/>
      <c r="M21" s="15"/>
      <c r="N21" s="15"/>
      <c r="O21" s="15">
        <f>O11*0.15</f>
        <v>128.82</v>
      </c>
      <c r="P21" s="15">
        <f t="shared" si="4"/>
        <v>128.82</v>
      </c>
      <c r="Q21" s="15">
        <f t="shared" si="4"/>
        <v>128.82</v>
      </c>
      <c r="R21" s="15"/>
      <c r="S21" s="15"/>
      <c r="T21" s="15"/>
      <c r="U21" s="15"/>
      <c r="V21" s="15"/>
      <c r="W21" s="14"/>
      <c r="X21" s="19"/>
      <c r="Y21" s="19"/>
      <c r="Z21" s="19"/>
    </row>
    <row r="22" spans="1:26" ht="15.75">
      <c r="A22" s="7" t="s">
        <v>65</v>
      </c>
      <c r="B22" s="6"/>
      <c r="C22" s="6"/>
      <c r="D22" s="6"/>
      <c r="E22" s="6"/>
      <c r="F22" s="6"/>
      <c r="G22" s="6"/>
      <c r="H22" s="6"/>
      <c r="I22" s="3"/>
      <c r="J22" s="4"/>
      <c r="K22" s="15">
        <v>1800</v>
      </c>
      <c r="L22" s="15"/>
      <c r="M22" s="15"/>
      <c r="N22" s="15"/>
      <c r="O22" s="15"/>
      <c r="P22" s="15"/>
      <c r="Q22" s="15">
        <f>Q26</f>
        <v>1349</v>
      </c>
      <c r="R22" s="15"/>
      <c r="S22" s="15"/>
      <c r="T22" s="15"/>
      <c r="U22" s="15"/>
      <c r="V22" s="15"/>
      <c r="W22" s="14"/>
      <c r="X22" s="19"/>
      <c r="Y22" s="19"/>
      <c r="Z22" s="19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8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7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8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7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7"/>
    </row>
    <row r="26" spans="1:23" ht="15">
      <c r="A26" s="2" t="s">
        <v>66</v>
      </c>
      <c r="B26" s="3"/>
      <c r="C26" s="3"/>
      <c r="D26" s="3"/>
      <c r="E26" s="3"/>
      <c r="F26" s="3"/>
      <c r="G26" s="3"/>
      <c r="H26" s="3"/>
      <c r="I26" s="3"/>
      <c r="J26" s="4"/>
      <c r="K26" s="28">
        <v>1800</v>
      </c>
      <c r="L26" s="25"/>
      <c r="M26" s="25"/>
      <c r="N26" s="25"/>
      <c r="O26" s="25"/>
      <c r="P26" s="25"/>
      <c r="Q26" s="25">
        <v>1349</v>
      </c>
      <c r="R26" s="25"/>
      <c r="S26" s="25"/>
      <c r="T26" s="25"/>
      <c r="U26" s="25"/>
      <c r="V26" s="25"/>
      <c r="W26" s="27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8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7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8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8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8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8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8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8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8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K16+K17+K18+K19+K20+K22</f>
        <v>8009.124</v>
      </c>
      <c r="L36" s="15">
        <f>L16+L17+L18+L19</f>
        <v>6209.124</v>
      </c>
      <c r="M36" s="15">
        <f>L36</f>
        <v>6209.124</v>
      </c>
      <c r="N36" s="15">
        <f>M36</f>
        <v>6209.124</v>
      </c>
      <c r="O36" s="15">
        <f>O16+O17+O18+O19+O20+O21</f>
        <v>7050.748</v>
      </c>
      <c r="P36" s="15">
        <f>O36</f>
        <v>7050.748</v>
      </c>
      <c r="Q36" s="15">
        <f>Q16+Q17+Q18+Q19+Q20+Q21+Q22</f>
        <v>8399.748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2014-02-07T06:57:41Z</cp:lastPrinted>
  <dcterms:created xsi:type="dcterms:W3CDTF">2012-04-11T04:13:08Z</dcterms:created>
  <dcterms:modified xsi:type="dcterms:W3CDTF">2018-09-11T07:35:24Z</dcterms:modified>
  <cp:category/>
  <cp:version/>
  <cp:contentType/>
  <cp:contentStatus/>
</cp:coreProperties>
</file>