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<sst xmlns="http://schemas.openxmlformats.org/spreadsheetml/2006/main" count="431" uniqueCount="102">
  <si>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</si>
  <si>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</si>
  <si>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</si>
  <si>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</si>
  <si>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</si>
  <si>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</si>
  <si>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</si>
  <si>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</si>
  <si>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</si>
  <si>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</si>
  <si>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</si>
  <si>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</si>
  <si>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</si>
  <si>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</si>
  <si>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</si>
  <si>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</si>
  <si>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</si>
  <si>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</si>
  <si>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</si>
  <si>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</si>
  <si>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</si>
  <si>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</si>
  <si>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</t>
  </si>
  <si>
    <t xml:space="preserve">6.начислено за февраль    </t>
  </si>
  <si>
    <t xml:space="preserve">6.начислено за март  </t>
  </si>
  <si>
    <t>июнь</t>
  </si>
  <si>
    <t xml:space="preserve">6.начислено за июнь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</si>
  <si>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</si>
  <si>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</si>
  <si>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</si>
  <si>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</si>
  <si>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</si>
  <si>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октябрь </t>
  </si>
  <si>
    <t xml:space="preserve">6.начислено за ноябрь  </t>
  </si>
  <si>
    <t xml:space="preserve">6.начислено за декабрь  </t>
  </si>
  <si>
    <t xml:space="preserve">6.начислено за сентябрь  </t>
  </si>
  <si>
    <t xml:space="preserve">6.начислено за август  </t>
  </si>
  <si>
    <t xml:space="preserve">5.начислено за 3 квартал </t>
  </si>
  <si>
    <t xml:space="preserve">коммунальным услугам жилого дома № 31 ул. Юбилейная за 4 квартал  </t>
  </si>
  <si>
    <t xml:space="preserve">коммунальным услугам жилого дома № 31 ул. Юбилейная за 3 квартал  </t>
  </si>
  <si>
    <t xml:space="preserve">5.начислено за 2 квартал  </t>
  </si>
  <si>
    <t xml:space="preserve">коммунальным услугам жилого дома № 31 ул. Юбилейная за 2 квартал  </t>
  </si>
  <si>
    <t xml:space="preserve">коммунальным услугам жилого дома № 31 ул. Юбилейная за 1 квартал  </t>
  </si>
  <si>
    <t xml:space="preserve">5.начислено за 1 квартал  </t>
  </si>
  <si>
    <t xml:space="preserve">коммунальным услугам жилого дома № 31  ул. Юбилейная  за январь  </t>
  </si>
  <si>
    <t xml:space="preserve">5. Тариф  </t>
  </si>
  <si>
    <t xml:space="preserve">коммунальным услугам жилого дома № 31 ул. Юбилейная за февраль  </t>
  </si>
  <si>
    <t xml:space="preserve">коммунальным услугам жилого дома № 31 ул. Юбилейная  за март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</si>
  <si>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</si>
  <si>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</si>
  <si>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</si>
  <si>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</si>
  <si>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5.начислено за 3 квартал  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</si>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</sst>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41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79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</row>
    <row r="5" spans="1:11" ht="15">
      <c r="A5" s="2" t="s">
        <v>80</v>
      </c>
      <c r="B5" s="3"/>
      <c r="C5" s="3"/>
      <c r="D5" s="3"/>
      <c r="E5" s="3"/>
      <c r="F5" s="3"/>
      <c r="G5" s="3"/>
      <c r="H5" s="3"/>
      <c r="I5" s="3"/>
      <c r="J5" s="4"/>
      <c r="K5" s="12">
        <v>45570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1265.4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</row>
    <row r="8" spans="1:11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5">
        <f>Лист2!K9*3</f>
        <v>37962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93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Лист2!K11*3</f>
        <v>15678.306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Лист2!K12*3</f>
        <v>797.2020000000001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Лист2!K13*3</f>
        <v>7174.818000000001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Лист2!K14*3</f>
        <v>3796.2000000000003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Лист2!W15+Лист2!W16</f>
        <v>1640.236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29086.762000000002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41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3" ht="15">
      <c r="A20" s="2" t="s">
        <v>81</v>
      </c>
      <c r="B20" s="3"/>
      <c r="C20" s="3"/>
      <c r="D20" s="3"/>
      <c r="E20" s="3"/>
      <c r="F20" s="3"/>
      <c r="G20" s="3"/>
      <c r="H20" s="3"/>
      <c r="I20" s="3"/>
      <c r="J20" s="4"/>
      <c r="K20" s="15"/>
      <c r="L20" s="16" t="s">
        <v>21</v>
      </c>
      <c r="M20" s="16"/>
    </row>
    <row r="21" spans="1:11" ht="15">
      <c r="A21" s="2" t="s">
        <v>82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54445.238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v>1265.4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27</v>
      </c>
    </row>
    <row r="24" spans="1:11" ht="15">
      <c r="A24" s="2" t="s">
        <v>40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37962</v>
      </c>
    </row>
    <row r="25" spans="1:15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  <c r="O25" s="17"/>
    </row>
    <row r="26" spans="1:15" ht="15.75">
      <c r="A26" s="7" t="s">
        <v>93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15678.306</v>
      </c>
      <c r="O26" s="16"/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797.2020000000001</v>
      </c>
    </row>
    <row r="28" spans="1:11" ht="15.75">
      <c r="A28" s="7" t="s">
        <v>49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7174.818000000001</v>
      </c>
    </row>
    <row r="29" spans="1:11" ht="15.75">
      <c r="A29" s="7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3796.2000000000003</v>
      </c>
    </row>
    <row r="30" spans="1:11" ht="15.75">
      <c r="A30" s="7" t="s">
        <v>51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Лист2!AI40+Лист2!W40+Лист2!K41</f>
        <v>935.4720000000001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28381.998000000003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39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83</v>
      </c>
      <c r="B36" s="3"/>
      <c r="C36" s="3"/>
      <c r="D36" s="3"/>
      <c r="E36" s="3"/>
      <c r="F36" s="3"/>
      <c r="G36" s="3"/>
      <c r="H36" s="3"/>
      <c r="I36" s="3"/>
      <c r="J36" s="4"/>
      <c r="K36" s="15"/>
      <c r="L36" s="16" t="s">
        <v>21</v>
      </c>
    </row>
    <row r="37" spans="1:11" ht="15">
      <c r="A37" s="2" t="s">
        <v>84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64025.23999999999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1265.4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v>27</v>
      </c>
    </row>
    <row r="40" spans="1:11" ht="15">
      <c r="A40" s="2" t="s">
        <v>52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37962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93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15678.306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797.2020000000001</v>
      </c>
    </row>
    <row r="44" spans="1:11" ht="15.75">
      <c r="A44" s="7" t="s">
        <v>49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7174.818000000001</v>
      </c>
    </row>
    <row r="45" spans="1:11" ht="15.75">
      <c r="A45" s="7" t="s">
        <v>50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3796.2000000000003</v>
      </c>
    </row>
    <row r="46" spans="1:11" ht="15.75">
      <c r="A46" s="7" t="s">
        <v>51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Лист2!AI67+Лист2!W67+Лист2!W66+Лист2!K67+Лист2!K66</f>
        <v>8035.472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35481.998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38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85</v>
      </c>
      <c r="B52" s="3"/>
      <c r="C52" s="3"/>
      <c r="D52" s="3"/>
      <c r="E52" s="3"/>
      <c r="F52" s="3"/>
      <c r="G52" s="3"/>
      <c r="H52" s="3"/>
      <c r="I52" s="3"/>
      <c r="J52" s="4"/>
      <c r="K52" s="15"/>
      <c r="L52" s="16" t="s">
        <v>21</v>
      </c>
    </row>
    <row r="53" spans="1:11" ht="15">
      <c r="A53" s="2" t="s">
        <v>86</v>
      </c>
      <c r="B53" s="3"/>
      <c r="C53" s="3"/>
      <c r="D53" s="3"/>
      <c r="E53" s="3"/>
      <c r="F53" s="3"/>
      <c r="G53" s="3"/>
      <c r="H53" s="3"/>
      <c r="I53" s="3"/>
      <c r="J53" s="4"/>
      <c r="K53" s="12">
        <f>K37+K40-K47</f>
        <v>66505.242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v>1265.7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v>27</v>
      </c>
    </row>
    <row r="56" spans="1:11" ht="15">
      <c r="A56" s="2" t="s">
        <v>37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Лист2!K86+Лист2!W86+Лист2!AI86</f>
        <v>37968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93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15678.306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797.2020000000001</v>
      </c>
    </row>
    <row r="60" spans="1:11" ht="15.75">
      <c r="A60" s="7" t="s">
        <v>49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7174.818000000001</v>
      </c>
    </row>
    <row r="61" spans="1:11" ht="15.75">
      <c r="A61" s="7" t="s">
        <v>50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3796.2000000000003</v>
      </c>
    </row>
    <row r="62" spans="1:11" ht="15.75">
      <c r="A62" s="7" t="s">
        <v>51</v>
      </c>
      <c r="B62" s="6"/>
      <c r="C62" s="6"/>
      <c r="D62" s="6"/>
      <c r="E62" s="6"/>
      <c r="F62" s="6"/>
      <c r="G62" s="6"/>
      <c r="H62" s="6"/>
      <c r="I62" s="3"/>
      <c r="J62" s="4"/>
      <c r="K62" s="15">
        <v>0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27446.526</v>
      </c>
    </row>
    <row r="65" spans="1:11" ht="15">
      <c r="A65" s="2" t="s">
        <v>87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45570</v>
      </c>
    </row>
    <row r="66" spans="1:11" ht="15">
      <c r="A66" s="20" t="s">
        <v>88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151854</v>
      </c>
    </row>
    <row r="67" spans="1:11" ht="15">
      <c r="A67" s="21" t="s">
        <v>89</v>
      </c>
      <c r="B67" s="22"/>
      <c r="C67" s="22"/>
      <c r="D67" s="22"/>
      <c r="E67" s="22"/>
      <c r="F67" s="22"/>
      <c r="G67" s="22"/>
      <c r="H67" s="22"/>
      <c r="I67" s="22"/>
      <c r="J67" s="10"/>
      <c r="K67" s="15">
        <f>K63+K47+K31+K15</f>
        <v>120397.28400000001</v>
      </c>
    </row>
    <row r="68" spans="1:12" ht="15">
      <c r="A68" s="2" t="s">
        <v>90</v>
      </c>
      <c r="B68" s="3"/>
      <c r="C68" s="3"/>
      <c r="D68" s="3"/>
      <c r="E68" s="3"/>
      <c r="F68" s="3"/>
      <c r="G68" s="3"/>
      <c r="H68" s="3"/>
      <c r="I68" s="3"/>
      <c r="J68" s="4"/>
      <c r="K68" s="5" t="s">
        <v>21</v>
      </c>
      <c r="L68" s="17"/>
    </row>
    <row r="69" spans="1:11" ht="15">
      <c r="A69" s="2" t="s">
        <v>91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77026.71599999999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G101">
      <selection activeCell="K113" sqref="K113:V113"/>
    </sheetView>
  </sheetViews>
  <sheetFormatPr defaultColWidth="9.00390625" defaultRowHeight="12.75"/>
  <cols>
    <col min="10" max="10" width="17.875" style="0" customWidth="1"/>
    <col min="22" max="22" width="8.62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47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53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  <c r="M4" s="2" t="s">
        <v>55</v>
      </c>
      <c r="N4" s="3"/>
      <c r="O4" s="3"/>
      <c r="P4" s="3"/>
      <c r="Q4" s="3"/>
      <c r="R4" s="3"/>
      <c r="S4" s="3"/>
      <c r="T4" s="3"/>
      <c r="U4" s="3"/>
      <c r="V4" s="4"/>
      <c r="W4" s="12" t="s">
        <v>21</v>
      </c>
      <c r="X4" s="16" t="s">
        <v>21</v>
      </c>
      <c r="Y4" s="2" t="s">
        <v>76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21</v>
      </c>
      <c r="AJ4" s="16"/>
    </row>
    <row r="5" spans="1:35" ht="15">
      <c r="A5" s="2" t="s">
        <v>54</v>
      </c>
      <c r="B5" s="3"/>
      <c r="C5" s="3"/>
      <c r="D5" s="3"/>
      <c r="E5" s="3"/>
      <c r="F5" s="3"/>
      <c r="G5" s="3"/>
      <c r="H5" s="3"/>
      <c r="I5" s="3"/>
      <c r="J5" s="4"/>
      <c r="K5" s="12">
        <v>45570</v>
      </c>
      <c r="M5" s="2" t="s">
        <v>56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49075.157999999996</v>
      </c>
      <c r="X5" s="16"/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50940.079999999994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1265.4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1265.4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1265.4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27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3">
        <v>10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3">
        <f>K8</f>
        <v>10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3">
        <f>W8</f>
        <v>10</v>
      </c>
    </row>
    <row r="9" spans="1:35" ht="15">
      <c r="A9" s="2" t="s">
        <v>22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12654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12654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12654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93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5226.102</v>
      </c>
      <c r="M11" s="7" t="s">
        <v>93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5226.102</v>
      </c>
      <c r="Y11" s="7" t="s">
        <v>93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5226.102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265.73400000000004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265.73400000000004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265.73400000000004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2391.606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2391.606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2391.606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1265.4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1265.4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1265.4</v>
      </c>
    </row>
    <row r="15" spans="1:35" ht="15.75">
      <c r="A15" s="7" t="s">
        <v>77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77</v>
      </c>
      <c r="N15" s="3"/>
      <c r="O15" s="3"/>
      <c r="P15" s="3"/>
      <c r="Q15" s="3"/>
      <c r="R15" s="3"/>
      <c r="S15" s="3"/>
      <c r="T15" s="3"/>
      <c r="U15" s="3"/>
      <c r="V15" s="4"/>
      <c r="W15" s="15">
        <f>W6*0.34</f>
        <v>430.23600000000005</v>
      </c>
      <c r="Y15" s="7" t="s">
        <v>77</v>
      </c>
      <c r="Z15" s="3"/>
      <c r="AA15" s="3"/>
      <c r="AB15" s="3"/>
      <c r="AC15" s="3"/>
      <c r="AD15" s="3"/>
      <c r="AE15" s="3"/>
      <c r="AF15" s="3"/>
      <c r="AG15" s="3"/>
      <c r="AH15" s="4"/>
      <c r="AI15" s="14"/>
    </row>
    <row r="16" spans="1:35" ht="15.75">
      <c r="A16" s="7" t="s">
        <v>78</v>
      </c>
      <c r="B16" s="6"/>
      <c r="C16" s="6"/>
      <c r="D16" s="6"/>
      <c r="E16" s="6"/>
      <c r="F16" s="6"/>
      <c r="G16" s="6"/>
      <c r="H16" s="6"/>
      <c r="I16" s="3"/>
      <c r="J16" s="4"/>
      <c r="K16" s="5"/>
      <c r="M16" s="7" t="s">
        <v>78</v>
      </c>
      <c r="N16" s="6"/>
      <c r="O16" s="6"/>
      <c r="P16" s="6"/>
      <c r="Q16" s="6"/>
      <c r="R16" s="6"/>
      <c r="S16" s="6"/>
      <c r="T16" s="6"/>
      <c r="U16" s="3"/>
      <c r="V16" s="4"/>
      <c r="W16" s="14">
        <f>W21</f>
        <v>1210</v>
      </c>
      <c r="Y16" s="7" t="s">
        <v>78</v>
      </c>
      <c r="Z16" s="6"/>
      <c r="AA16" s="6"/>
      <c r="AB16" s="6"/>
      <c r="AC16" s="6"/>
      <c r="AD16" s="6"/>
      <c r="AE16" s="6"/>
      <c r="AF16" s="6"/>
      <c r="AG16" s="3"/>
      <c r="AH16" s="4"/>
      <c r="AI16" s="5"/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92</v>
      </c>
      <c r="B20" s="3"/>
      <c r="C20" s="3"/>
      <c r="D20" s="3"/>
      <c r="E20" s="3"/>
      <c r="F20" s="3"/>
      <c r="G20" s="3"/>
      <c r="H20" s="3"/>
      <c r="I20" s="3"/>
      <c r="J20" s="4"/>
      <c r="K20" s="5" t="s">
        <v>21</v>
      </c>
      <c r="M20" s="2" t="s">
        <v>92</v>
      </c>
      <c r="N20" s="3"/>
      <c r="O20" s="3"/>
      <c r="P20" s="3"/>
      <c r="Q20" s="3"/>
      <c r="R20" s="3"/>
      <c r="S20" s="3"/>
      <c r="T20" s="3"/>
      <c r="U20" s="3"/>
      <c r="V20" s="4"/>
      <c r="W20" s="5" t="s">
        <v>21</v>
      </c>
      <c r="Y20" s="2" t="s">
        <v>92</v>
      </c>
      <c r="Z20" s="3"/>
      <c r="AA20" s="3"/>
      <c r="AB20" s="3"/>
      <c r="AC20" s="3"/>
      <c r="AD20" s="3"/>
      <c r="AE20" s="3"/>
      <c r="AF20" s="3"/>
      <c r="AG20" s="3"/>
      <c r="AH20" s="4"/>
      <c r="AI20" s="5" t="s">
        <v>21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>
        <f>605*2</f>
        <v>1210</v>
      </c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6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20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20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6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</f>
        <v>9148.842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10789.078000000001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</f>
        <v>9148.842</v>
      </c>
      <c r="AJ27" s="17"/>
    </row>
    <row r="28" spans="1:33" ht="15.75">
      <c r="A28" s="1"/>
      <c r="B28" s="1"/>
      <c r="C28" s="1"/>
      <c r="D28" s="1"/>
      <c r="E28" s="23" t="s">
        <v>29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27</v>
      </c>
      <c r="S28" s="1"/>
      <c r="T28" s="1"/>
      <c r="U28" s="1"/>
      <c r="Y28" s="1"/>
      <c r="Z28" s="1"/>
      <c r="AA28" s="1"/>
      <c r="AB28" s="1"/>
      <c r="AC28" s="1"/>
      <c r="AD28" s="23" t="s">
        <v>25</v>
      </c>
      <c r="AE28" s="1"/>
      <c r="AF28" s="1"/>
      <c r="AG28" s="1"/>
    </row>
    <row r="29" spans="1:36" ht="15">
      <c r="A29" s="2" t="s">
        <v>57</v>
      </c>
      <c r="B29" s="3"/>
      <c r="C29" s="3"/>
      <c r="D29" s="3"/>
      <c r="E29" s="3"/>
      <c r="F29" s="3"/>
      <c r="G29" s="3"/>
      <c r="H29" s="3"/>
      <c r="I29" s="3"/>
      <c r="J29" s="4"/>
      <c r="K29" s="15" t="s">
        <v>21</v>
      </c>
      <c r="L29" s="16"/>
      <c r="M29" s="2" t="s">
        <v>59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21</v>
      </c>
      <c r="X29" s="16"/>
      <c r="Y29" s="2" t="s">
        <v>74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21</v>
      </c>
      <c r="AJ29" s="16"/>
    </row>
    <row r="30" spans="1:35" ht="15">
      <c r="A30" s="2" t="s">
        <v>58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AI5++AI9-AI27</f>
        <v>54445.238</v>
      </c>
      <c r="M30" s="2" t="s">
        <v>60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57875.39599999999</v>
      </c>
      <c r="X30" s="16"/>
      <c r="Y30" s="2" t="s">
        <v>73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60950.31799999999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1265.4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1265.4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1265.4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27</v>
      </c>
    </row>
    <row r="33" spans="1:35" ht="15">
      <c r="A33" s="2" t="s">
        <v>45</v>
      </c>
      <c r="B33" s="3"/>
      <c r="C33" s="3"/>
      <c r="D33" s="3"/>
      <c r="E33" s="3"/>
      <c r="F33" s="3"/>
      <c r="G33" s="3"/>
      <c r="H33" s="3"/>
      <c r="I33" s="3"/>
      <c r="J33" s="4"/>
      <c r="K33" s="13">
        <f>W8</f>
        <v>10</v>
      </c>
      <c r="M33" s="2" t="s">
        <v>45</v>
      </c>
      <c r="N33" s="3"/>
      <c r="O33" s="3"/>
      <c r="P33" s="3"/>
      <c r="Q33" s="3"/>
      <c r="R33" s="3"/>
      <c r="S33" s="3"/>
      <c r="T33" s="3"/>
      <c r="U33" s="3"/>
      <c r="V33" s="4"/>
      <c r="W33" s="13">
        <f>K33</f>
        <v>10</v>
      </c>
      <c r="Y33" s="2" t="s">
        <v>45</v>
      </c>
      <c r="Z33" s="3"/>
      <c r="AA33" s="3"/>
      <c r="AB33" s="3"/>
      <c r="AC33" s="3"/>
      <c r="AD33" s="3"/>
      <c r="AE33" s="3"/>
      <c r="AF33" s="3"/>
      <c r="AG33" s="3"/>
      <c r="AH33" s="4"/>
      <c r="AI33" s="13">
        <f>W33</f>
        <v>10</v>
      </c>
    </row>
    <row r="34" spans="1:35" ht="1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12654</v>
      </c>
      <c r="M34" s="2" t="s">
        <v>28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12654</v>
      </c>
      <c r="Y34" s="2" t="s">
        <v>26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12654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93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5226.102</v>
      </c>
      <c r="M36" s="7" t="s">
        <v>93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5226.102</v>
      </c>
      <c r="Y36" s="7" t="s">
        <v>93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5226.102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265.73400000000004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265.73400000000004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265.73400000000004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2391.606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2391.606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2391.606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1265.4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1265.4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1265.4</v>
      </c>
    </row>
    <row r="40" spans="1:35" ht="15.75">
      <c r="A40" s="7" t="s">
        <v>77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77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430.23600000000005</v>
      </c>
      <c r="Y40" s="7" t="s">
        <v>77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430.23600000000005</v>
      </c>
    </row>
    <row r="41" spans="1:35" ht="15.75">
      <c r="A41" s="7" t="s">
        <v>78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</f>
        <v>75</v>
      </c>
      <c r="M41" s="7" t="s">
        <v>78</v>
      </c>
      <c r="N41" s="6"/>
      <c r="O41" s="6"/>
      <c r="P41" s="6"/>
      <c r="Q41" s="6"/>
      <c r="R41" s="6"/>
      <c r="S41" s="6"/>
      <c r="T41" s="6"/>
      <c r="U41" s="3"/>
      <c r="V41" s="4"/>
      <c r="W41" s="5"/>
      <c r="Y41" s="7" t="s">
        <v>78</v>
      </c>
      <c r="Z41" s="6"/>
      <c r="AA41" s="6"/>
      <c r="AB41" s="6"/>
      <c r="AC41" s="6"/>
      <c r="AD41" s="6"/>
      <c r="AE41" s="6"/>
      <c r="AF41" s="6"/>
      <c r="AG41" s="3"/>
      <c r="AH41" s="4"/>
      <c r="AI41" s="5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6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  <c r="AJ43" s="16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92</v>
      </c>
      <c r="B45" s="3"/>
      <c r="C45" s="3"/>
      <c r="D45" s="3"/>
      <c r="E45" s="3"/>
      <c r="F45" s="3"/>
      <c r="G45" s="3"/>
      <c r="H45" s="3"/>
      <c r="I45" s="3"/>
      <c r="J45" s="4"/>
      <c r="K45" s="5">
        <v>75</v>
      </c>
      <c r="M45" s="2" t="s">
        <v>92</v>
      </c>
      <c r="N45" s="3"/>
      <c r="O45" s="3"/>
      <c r="P45" s="3"/>
      <c r="Q45" s="3"/>
      <c r="R45" s="3"/>
      <c r="S45" s="3"/>
      <c r="T45" s="3"/>
      <c r="U45" s="3"/>
      <c r="V45" s="4"/>
      <c r="W45" s="5" t="s">
        <v>21</v>
      </c>
      <c r="Y45" s="2" t="s">
        <v>92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21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9223.842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</f>
        <v>9579.078000000001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9579.078000000001</v>
      </c>
    </row>
    <row r="54" spans="5:30" ht="12.75">
      <c r="E54" s="18" t="s">
        <v>14</v>
      </c>
      <c r="R54" s="19" t="s">
        <v>15</v>
      </c>
      <c r="AD54" s="19" t="s">
        <v>16</v>
      </c>
    </row>
    <row r="55" spans="1:36" ht="15">
      <c r="A55" s="2" t="s">
        <v>61</v>
      </c>
      <c r="B55" s="3"/>
      <c r="C55" s="3"/>
      <c r="D55" s="3"/>
      <c r="E55" s="3"/>
      <c r="F55" s="3"/>
      <c r="G55" s="3"/>
      <c r="H55" s="3"/>
      <c r="I55" s="3"/>
      <c r="J55" s="4"/>
      <c r="K55" s="15" t="s">
        <v>21</v>
      </c>
      <c r="L55" s="16"/>
      <c r="M55" s="2" t="s">
        <v>63</v>
      </c>
      <c r="N55" s="3"/>
      <c r="O55" s="3"/>
      <c r="P55" s="3"/>
      <c r="Q55" s="3"/>
      <c r="R55" s="3"/>
      <c r="S55" s="3"/>
      <c r="T55" s="3"/>
      <c r="U55" s="3"/>
      <c r="V55" s="4"/>
      <c r="W55" s="15" t="s">
        <v>21</v>
      </c>
      <c r="X55" s="16"/>
      <c r="Y55" s="2" t="s">
        <v>71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21</v>
      </c>
      <c r="AJ55" s="16" t="s">
        <v>21</v>
      </c>
    </row>
    <row r="56" spans="1:35" ht="15">
      <c r="A56" s="2" t="s">
        <v>62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64025.24</v>
      </c>
      <c r="M56" s="2" t="s">
        <v>64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63596.16199999999</v>
      </c>
      <c r="Y56" s="2" t="s">
        <v>72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65795.08399999997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1265.4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1265.4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1265.4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27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27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27</v>
      </c>
    </row>
    <row r="59" spans="1:35" ht="15">
      <c r="A59" s="2" t="s">
        <v>45</v>
      </c>
      <c r="B59" s="3"/>
      <c r="C59" s="3"/>
      <c r="D59" s="3"/>
      <c r="E59" s="3"/>
      <c r="F59" s="3"/>
      <c r="G59" s="3"/>
      <c r="H59" s="3"/>
      <c r="I59" s="3"/>
      <c r="J59" s="4"/>
      <c r="K59" s="14">
        <f>K33</f>
        <v>10</v>
      </c>
      <c r="M59" s="2" t="s">
        <v>48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10</v>
      </c>
      <c r="Y59" s="2" t="s">
        <v>45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10</v>
      </c>
    </row>
    <row r="60" spans="1:35" ht="15">
      <c r="A60" s="2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>
        <f>K34</f>
        <v>12654</v>
      </c>
      <c r="M60" s="2" t="s">
        <v>36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12654</v>
      </c>
      <c r="Y60" s="2" t="s">
        <v>35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12654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93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5226.102</v>
      </c>
      <c r="M62" s="7" t="s">
        <v>93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5226.102</v>
      </c>
      <c r="Y62" s="7" t="s">
        <v>93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5226.102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265.73400000000004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265.73400000000004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265.73400000000004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2391.606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2391.606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2391.606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1265.4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1265.4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1265.4</v>
      </c>
    </row>
    <row r="66" spans="1:35" ht="15.75">
      <c r="A66" s="7" t="s">
        <v>77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430.23600000000005</v>
      </c>
      <c r="M66" s="7" t="s">
        <v>77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430.23600000000005</v>
      </c>
      <c r="Y66" s="7" t="s">
        <v>77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78</v>
      </c>
      <c r="B67" s="6"/>
      <c r="C67" s="6"/>
      <c r="D67" s="6"/>
      <c r="E67" s="6"/>
      <c r="F67" s="6"/>
      <c r="G67" s="6"/>
      <c r="H67" s="6"/>
      <c r="I67" s="3"/>
      <c r="J67" s="4"/>
      <c r="K67" s="14">
        <f>K72</f>
        <v>3504</v>
      </c>
      <c r="M67" s="7" t="s">
        <v>78</v>
      </c>
      <c r="N67" s="6"/>
      <c r="O67" s="6"/>
      <c r="P67" s="6"/>
      <c r="Q67" s="6"/>
      <c r="R67" s="6"/>
      <c r="S67" s="6"/>
      <c r="T67" s="6"/>
      <c r="U67" s="3"/>
      <c r="V67" s="4"/>
      <c r="W67" s="14">
        <f>W72</f>
        <v>876</v>
      </c>
      <c r="Y67" s="7" t="s">
        <v>78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AI71+AI72</f>
        <v>2795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92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21</v>
      </c>
      <c r="M71" s="2" t="s">
        <v>92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21</v>
      </c>
      <c r="Y71" s="2" t="s">
        <v>92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605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>
        <v>3504</v>
      </c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>
        <v>876</v>
      </c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>
        <v>2190</v>
      </c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20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6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13083.078000000001</v>
      </c>
      <c r="L78" s="17"/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10455.078000000001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11943.842</v>
      </c>
      <c r="AJ78" s="16"/>
    </row>
    <row r="80" spans="5:30" ht="12.75">
      <c r="E80" s="18" t="s">
        <v>17</v>
      </c>
      <c r="R80" s="19" t="s">
        <v>18</v>
      </c>
      <c r="AD80" s="19" t="s">
        <v>19</v>
      </c>
    </row>
    <row r="81" spans="1:36" ht="15">
      <c r="A81" s="2" t="s">
        <v>65</v>
      </c>
      <c r="B81" s="3"/>
      <c r="C81" s="3"/>
      <c r="D81" s="3"/>
      <c r="E81" s="3"/>
      <c r="F81" s="3"/>
      <c r="G81" s="3"/>
      <c r="H81" s="3"/>
      <c r="I81" s="3"/>
      <c r="J81" s="4"/>
      <c r="K81" s="15" t="s">
        <v>21</v>
      </c>
      <c r="L81" s="16"/>
      <c r="M81" s="2" t="s">
        <v>67</v>
      </c>
      <c r="N81" s="3"/>
      <c r="O81" s="3"/>
      <c r="P81" s="3"/>
      <c r="Q81" s="3"/>
      <c r="R81" s="3"/>
      <c r="S81" s="3"/>
      <c r="T81" s="3"/>
      <c r="U81" s="3"/>
      <c r="V81" s="4"/>
      <c r="W81" s="15" t="s">
        <v>21</v>
      </c>
      <c r="X81" s="17"/>
      <c r="Y81" s="2" t="s">
        <v>69</v>
      </c>
      <c r="Z81" s="3"/>
      <c r="AA81" s="3"/>
      <c r="AB81" s="3"/>
      <c r="AC81" s="3"/>
      <c r="AD81" s="3"/>
      <c r="AE81" s="3"/>
      <c r="AF81" s="3"/>
      <c r="AG81" s="3"/>
      <c r="AH81" s="4"/>
      <c r="AI81" s="15" t="s">
        <v>21</v>
      </c>
      <c r="AJ81" s="17"/>
    </row>
    <row r="82" spans="1:35" ht="15">
      <c r="A82" s="2" t="s">
        <v>66</v>
      </c>
      <c r="B82" s="3"/>
      <c r="C82" s="3"/>
      <c r="D82" s="3"/>
      <c r="E82" s="3"/>
      <c r="F82" s="3"/>
      <c r="G82" s="3"/>
      <c r="H82" s="3"/>
      <c r="I82" s="3"/>
      <c r="J82" s="4"/>
      <c r="K82" s="12">
        <f>AI56+AI60-AI78</f>
        <v>66505.24199999997</v>
      </c>
      <c r="M82" s="2" t="s">
        <v>68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70010.39999999997</v>
      </c>
      <c r="Y82" s="2" t="s">
        <v>70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73518.55799999996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1265.4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1265.7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1265.7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27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27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27</v>
      </c>
    </row>
    <row r="85" spans="1:35" ht="15">
      <c r="A85" s="2" t="s">
        <v>45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10</v>
      </c>
      <c r="M85" s="2" t="s">
        <v>45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10</v>
      </c>
      <c r="Y85" s="2" t="s">
        <v>45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10</v>
      </c>
    </row>
    <row r="86" spans="1:35" ht="15">
      <c r="A86" s="2" t="s">
        <v>32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12654</v>
      </c>
      <c r="M86" s="2" t="s">
        <v>33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12657</v>
      </c>
      <c r="Y86" s="2" t="s">
        <v>34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12657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93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5226.102</v>
      </c>
      <c r="M88" s="7" t="s">
        <v>93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5226.102</v>
      </c>
      <c r="Y88" s="7" t="s">
        <v>93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5226.102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265.73400000000004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265.73400000000004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265.73400000000004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2391.606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2391.606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2391.606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1265.4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1265.4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1265.4</v>
      </c>
    </row>
    <row r="92" spans="1:35" ht="15.75">
      <c r="A92" s="7" t="s">
        <v>77</v>
      </c>
      <c r="B92" s="3"/>
      <c r="C92" s="3"/>
      <c r="D92" s="3"/>
      <c r="E92" s="3"/>
      <c r="F92" s="3"/>
      <c r="G92" s="3"/>
      <c r="H92" s="3"/>
      <c r="I92" s="3"/>
      <c r="J92" s="4"/>
      <c r="K92" s="14"/>
      <c r="M92" s="7" t="s">
        <v>77</v>
      </c>
      <c r="N92" s="3"/>
      <c r="O92" s="3"/>
      <c r="P92" s="3"/>
      <c r="Q92" s="3"/>
      <c r="R92" s="3"/>
      <c r="S92" s="3"/>
      <c r="T92" s="3"/>
      <c r="U92" s="3"/>
      <c r="V92" s="4"/>
      <c r="W92" s="14"/>
      <c r="Y92" s="7" t="s">
        <v>77</v>
      </c>
      <c r="Z92" s="3"/>
      <c r="AA92" s="3"/>
      <c r="AB92" s="3"/>
      <c r="AC92" s="3"/>
      <c r="AD92" s="3"/>
      <c r="AE92" s="3"/>
      <c r="AF92" s="3"/>
      <c r="AG92" s="3"/>
      <c r="AH92" s="4"/>
      <c r="AI92" s="14"/>
    </row>
    <row r="93" spans="1:35" ht="15.75">
      <c r="A93" s="7" t="s">
        <v>78</v>
      </c>
      <c r="B93" s="6"/>
      <c r="C93" s="6"/>
      <c r="D93" s="6"/>
      <c r="E93" s="6"/>
      <c r="F93" s="6"/>
      <c r="G93" s="6"/>
      <c r="H93" s="6"/>
      <c r="I93" s="3"/>
      <c r="J93" s="4"/>
      <c r="K93" s="5"/>
      <c r="M93" s="7" t="s">
        <v>78</v>
      </c>
      <c r="N93" s="6"/>
      <c r="O93" s="6"/>
      <c r="P93" s="6"/>
      <c r="Q93" s="6"/>
      <c r="R93" s="6"/>
      <c r="S93" s="6"/>
      <c r="T93" s="6"/>
      <c r="U93" s="3"/>
      <c r="V93" s="4"/>
      <c r="W93" s="5"/>
      <c r="Y93" s="7" t="s">
        <v>78</v>
      </c>
      <c r="Z93" s="6"/>
      <c r="AA93" s="6"/>
      <c r="AB93" s="6"/>
      <c r="AC93" s="6"/>
      <c r="AD93" s="6"/>
      <c r="AE93" s="6"/>
      <c r="AF93" s="6"/>
      <c r="AG93" s="3"/>
      <c r="AH93" s="4"/>
      <c r="AI93" s="5"/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92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21</v>
      </c>
      <c r="M97" s="2" t="s">
        <v>92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21</v>
      </c>
      <c r="Y97" s="2" t="s">
        <v>92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21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</f>
        <v>9148.842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9148.842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9148.842</v>
      </c>
    </row>
    <row r="106" ht="12.75">
      <c r="AI106" s="16" t="s">
        <v>21</v>
      </c>
    </row>
    <row r="107" spans="12:35" ht="12.75">
      <c r="L107" s="17"/>
      <c r="AI107" s="24">
        <f>AI82+AI86-AI104</f>
        <v>77026.71599999996</v>
      </c>
    </row>
    <row r="108" spans="11:22" ht="15">
      <c r="K108" t="s">
        <v>94</v>
      </c>
      <c r="L108" t="s">
        <v>95</v>
      </c>
      <c r="M108" s="25" t="s">
        <v>96</v>
      </c>
      <c r="N108" t="s">
        <v>29</v>
      </c>
      <c r="O108" t="s">
        <v>27</v>
      </c>
      <c r="P108" t="s">
        <v>25</v>
      </c>
      <c r="Q108" t="s">
        <v>14</v>
      </c>
      <c r="R108" t="s">
        <v>15</v>
      </c>
      <c r="S108" t="s">
        <v>16</v>
      </c>
      <c r="T108" t="s">
        <v>97</v>
      </c>
      <c r="U108" t="s">
        <v>18</v>
      </c>
      <c r="V108" t="s">
        <v>19</v>
      </c>
    </row>
    <row r="109" spans="1:35" ht="15">
      <c r="A109" s="2" t="s">
        <v>98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26"/>
      <c r="M109" s="26"/>
      <c r="N109" s="26"/>
      <c r="O109" s="26"/>
      <c r="P109" s="26"/>
      <c r="Q109" s="26"/>
      <c r="R109" s="26" t="str">
        <f>W55</f>
        <v> </v>
      </c>
      <c r="S109" s="26" t="str">
        <f>AI55</f>
        <v> </v>
      </c>
      <c r="T109" s="26" t="str">
        <f>K81</f>
        <v> </v>
      </c>
      <c r="U109" s="26" t="str">
        <f>W81</f>
        <v> </v>
      </c>
      <c r="V109" s="26" t="str">
        <f>AI81</f>
        <v> </v>
      </c>
      <c r="AI109" s="17"/>
    </row>
    <row r="110" spans="1:22" ht="15">
      <c r="A110" s="2" t="s">
        <v>99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45570</v>
      </c>
      <c r="L110" s="26">
        <f>W5</f>
        <v>49075.157999999996</v>
      </c>
      <c r="M110" s="26">
        <f>AI5</f>
        <v>50940.079999999994</v>
      </c>
      <c r="N110" s="26">
        <f>K30</f>
        <v>54445.238</v>
      </c>
      <c r="O110" s="26">
        <f>W30</f>
        <v>57875.39599999999</v>
      </c>
      <c r="P110" s="26">
        <f>AI30</f>
        <v>60950.31799999999</v>
      </c>
      <c r="Q110" s="26">
        <f>K56</f>
        <v>64025.24</v>
      </c>
      <c r="R110" s="26">
        <f>W56</f>
        <v>63596.16199999999</v>
      </c>
      <c r="S110" s="26">
        <f>AI56</f>
        <v>65795.08399999997</v>
      </c>
      <c r="T110" s="26">
        <f>K82</f>
        <v>66505.24199999997</v>
      </c>
      <c r="U110" s="26">
        <f>W82</f>
        <v>70010.39999999997</v>
      </c>
      <c r="V110" s="26">
        <f>AI82</f>
        <v>73518.55799999996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7">
        <f aca="true" t="shared" si="0" ref="K111:K132">K6</f>
        <v>1265.4</v>
      </c>
      <c r="L111" s="28">
        <f aca="true" t="shared" si="1" ref="L111:L132">W6</f>
        <v>1265.4</v>
      </c>
      <c r="M111" s="28">
        <f aca="true" t="shared" si="2" ref="M111:M132">AI6</f>
        <v>1265.4</v>
      </c>
      <c r="N111" s="28">
        <f aca="true" t="shared" si="3" ref="N111:N132">K31</f>
        <v>1265.4</v>
      </c>
      <c r="O111" s="28">
        <f aca="true" t="shared" si="4" ref="O111:O132">W31</f>
        <v>1265.4</v>
      </c>
      <c r="P111" s="28">
        <f aca="true" t="shared" si="5" ref="P111:P132">AI31</f>
        <v>1265.4</v>
      </c>
      <c r="Q111" s="28">
        <f aca="true" t="shared" si="6" ref="Q111:Q132">K57</f>
        <v>1265.4</v>
      </c>
      <c r="R111" s="28">
        <f aca="true" t="shared" si="7" ref="R111:R132">W57</f>
        <v>1265.4</v>
      </c>
      <c r="S111" s="28">
        <f aca="true" t="shared" si="8" ref="S111:S132">AI57</f>
        <v>1265.4</v>
      </c>
      <c r="T111" s="28">
        <f aca="true" t="shared" si="9" ref="T111:T132">K83</f>
        <v>1265.4</v>
      </c>
      <c r="U111" s="28">
        <f aca="true" t="shared" si="10" ref="U111:U132">W83</f>
        <v>1265.7</v>
      </c>
      <c r="V111" s="28">
        <f aca="true" t="shared" si="11" ref="V111:V132">AI83</f>
        <v>1265.7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9">
        <f t="shared" si="0"/>
        <v>27</v>
      </c>
      <c r="L112" s="26">
        <f t="shared" si="1"/>
        <v>27</v>
      </c>
      <c r="M112" s="26">
        <f t="shared" si="2"/>
        <v>27</v>
      </c>
      <c r="N112" s="26">
        <f t="shared" si="3"/>
        <v>27</v>
      </c>
      <c r="O112" s="26">
        <f t="shared" si="4"/>
        <v>27</v>
      </c>
      <c r="P112" s="26">
        <f t="shared" si="5"/>
        <v>27</v>
      </c>
      <c r="Q112" s="26">
        <f t="shared" si="6"/>
        <v>27</v>
      </c>
      <c r="R112" s="26">
        <f t="shared" si="7"/>
        <v>27</v>
      </c>
      <c r="S112" s="26">
        <f t="shared" si="8"/>
        <v>27</v>
      </c>
      <c r="T112" s="26">
        <f t="shared" si="9"/>
        <v>27</v>
      </c>
      <c r="U112" s="26">
        <f t="shared" si="10"/>
        <v>27</v>
      </c>
      <c r="V112" s="26">
        <f t="shared" si="11"/>
        <v>27</v>
      </c>
    </row>
    <row r="113" spans="1:22" ht="15">
      <c r="A113" s="2" t="s">
        <v>45</v>
      </c>
      <c r="B113" s="3"/>
      <c r="C113" s="3"/>
      <c r="D113" s="3"/>
      <c r="E113" s="3"/>
      <c r="F113" s="3"/>
      <c r="G113" s="3"/>
      <c r="H113" s="3"/>
      <c r="I113" s="3"/>
      <c r="J113" s="4"/>
      <c r="K113" s="27">
        <f t="shared" si="0"/>
        <v>10</v>
      </c>
      <c r="L113" s="28">
        <f t="shared" si="1"/>
        <v>10</v>
      </c>
      <c r="M113" s="28">
        <f t="shared" si="2"/>
        <v>10</v>
      </c>
      <c r="N113" s="28">
        <f t="shared" si="3"/>
        <v>10</v>
      </c>
      <c r="O113" s="28">
        <f t="shared" si="4"/>
        <v>10</v>
      </c>
      <c r="P113" s="28">
        <f t="shared" si="5"/>
        <v>10</v>
      </c>
      <c r="Q113" s="28">
        <f t="shared" si="6"/>
        <v>10</v>
      </c>
      <c r="R113" s="28">
        <f t="shared" si="7"/>
        <v>10</v>
      </c>
      <c r="S113" s="28">
        <f t="shared" si="8"/>
        <v>10</v>
      </c>
      <c r="T113" s="28">
        <f t="shared" si="9"/>
        <v>10</v>
      </c>
      <c r="U113" s="28">
        <f t="shared" si="10"/>
        <v>10</v>
      </c>
      <c r="V113" s="28">
        <f t="shared" si="11"/>
        <v>10</v>
      </c>
    </row>
    <row r="114" spans="1:22" ht="15">
      <c r="A114" s="2" t="s">
        <v>22</v>
      </c>
      <c r="B114" s="3"/>
      <c r="C114" s="3"/>
      <c r="D114" s="3"/>
      <c r="E114" s="3"/>
      <c r="F114" s="3"/>
      <c r="G114" s="3"/>
      <c r="H114" s="3"/>
      <c r="I114" s="3"/>
      <c r="J114" s="4"/>
      <c r="K114" s="29">
        <f t="shared" si="0"/>
        <v>12654</v>
      </c>
      <c r="L114" s="26">
        <f t="shared" si="1"/>
        <v>12654</v>
      </c>
      <c r="M114" s="26">
        <f t="shared" si="2"/>
        <v>12654</v>
      </c>
      <c r="N114" s="26">
        <f t="shared" si="3"/>
        <v>12654</v>
      </c>
      <c r="O114" s="26">
        <f t="shared" si="4"/>
        <v>12654</v>
      </c>
      <c r="P114" s="26">
        <f t="shared" si="5"/>
        <v>12654</v>
      </c>
      <c r="Q114" s="26">
        <f t="shared" si="6"/>
        <v>12654</v>
      </c>
      <c r="R114" s="26">
        <f t="shared" si="7"/>
        <v>12654</v>
      </c>
      <c r="S114" s="26">
        <f t="shared" si="8"/>
        <v>12654</v>
      </c>
      <c r="T114" s="26">
        <f t="shared" si="9"/>
        <v>12654</v>
      </c>
      <c r="U114" s="26">
        <f t="shared" si="10"/>
        <v>12657</v>
      </c>
      <c r="V114" s="26">
        <f t="shared" si="11"/>
        <v>12657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9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ht="15.75">
      <c r="A116" s="7" t="s">
        <v>93</v>
      </c>
      <c r="B116" s="3"/>
      <c r="C116" s="3"/>
      <c r="D116" s="3"/>
      <c r="E116" s="3"/>
      <c r="F116" s="3"/>
      <c r="G116" s="3"/>
      <c r="H116" s="3"/>
      <c r="I116" s="3"/>
      <c r="J116" s="4"/>
      <c r="K116" s="29">
        <f t="shared" si="0"/>
        <v>5226.102</v>
      </c>
      <c r="L116" s="26">
        <f t="shared" si="1"/>
        <v>5226.102</v>
      </c>
      <c r="M116" s="26">
        <f t="shared" si="2"/>
        <v>5226.102</v>
      </c>
      <c r="N116" s="26">
        <f t="shared" si="3"/>
        <v>5226.102</v>
      </c>
      <c r="O116" s="26">
        <f t="shared" si="4"/>
        <v>5226.102</v>
      </c>
      <c r="P116" s="26">
        <f t="shared" si="5"/>
        <v>5226.102</v>
      </c>
      <c r="Q116" s="26">
        <f t="shared" si="6"/>
        <v>5226.102</v>
      </c>
      <c r="R116" s="26">
        <f t="shared" si="7"/>
        <v>5226.102</v>
      </c>
      <c r="S116" s="26">
        <f t="shared" si="8"/>
        <v>5226.102</v>
      </c>
      <c r="T116" s="26">
        <f t="shared" si="9"/>
        <v>5226.102</v>
      </c>
      <c r="U116" s="26">
        <f t="shared" si="10"/>
        <v>5226.102</v>
      </c>
      <c r="V116" s="26">
        <f t="shared" si="11"/>
        <v>5226.102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9">
        <f t="shared" si="0"/>
        <v>265.73400000000004</v>
      </c>
      <c r="L117" s="26">
        <f t="shared" si="1"/>
        <v>265.73400000000004</v>
      </c>
      <c r="M117" s="26">
        <f t="shared" si="2"/>
        <v>265.73400000000004</v>
      </c>
      <c r="N117" s="26">
        <f t="shared" si="3"/>
        <v>265.73400000000004</v>
      </c>
      <c r="O117" s="26">
        <f t="shared" si="4"/>
        <v>265.73400000000004</v>
      </c>
      <c r="P117" s="26">
        <f t="shared" si="5"/>
        <v>265.73400000000004</v>
      </c>
      <c r="Q117" s="26">
        <f t="shared" si="6"/>
        <v>265.73400000000004</v>
      </c>
      <c r="R117" s="26">
        <f t="shared" si="7"/>
        <v>265.73400000000004</v>
      </c>
      <c r="S117" s="26">
        <f t="shared" si="8"/>
        <v>265.73400000000004</v>
      </c>
      <c r="T117" s="26">
        <f t="shared" si="9"/>
        <v>265.73400000000004</v>
      </c>
      <c r="U117" s="26">
        <f t="shared" si="10"/>
        <v>265.73400000000004</v>
      </c>
      <c r="V117" s="26">
        <f t="shared" si="11"/>
        <v>265.73400000000004</v>
      </c>
    </row>
    <row r="118" spans="1:22" ht="15.75">
      <c r="A118" s="7" t="s">
        <v>49</v>
      </c>
      <c r="B118" s="3"/>
      <c r="C118" s="3"/>
      <c r="D118" s="3"/>
      <c r="E118" s="3"/>
      <c r="F118" s="3"/>
      <c r="G118" s="3"/>
      <c r="H118" s="3"/>
      <c r="I118" s="3"/>
      <c r="J118" s="4"/>
      <c r="K118" s="29">
        <f t="shared" si="0"/>
        <v>2391.606</v>
      </c>
      <c r="L118" s="26">
        <f t="shared" si="1"/>
        <v>2391.606</v>
      </c>
      <c r="M118" s="26">
        <f t="shared" si="2"/>
        <v>2391.606</v>
      </c>
      <c r="N118" s="26">
        <f t="shared" si="3"/>
        <v>2391.606</v>
      </c>
      <c r="O118" s="26">
        <f t="shared" si="4"/>
        <v>2391.606</v>
      </c>
      <c r="P118" s="26">
        <f t="shared" si="5"/>
        <v>2391.606</v>
      </c>
      <c r="Q118" s="26">
        <f t="shared" si="6"/>
        <v>2391.606</v>
      </c>
      <c r="R118" s="26">
        <f t="shared" si="7"/>
        <v>2391.606</v>
      </c>
      <c r="S118" s="26">
        <f t="shared" si="8"/>
        <v>2391.606</v>
      </c>
      <c r="T118" s="26">
        <f t="shared" si="9"/>
        <v>2391.606</v>
      </c>
      <c r="U118" s="26">
        <f t="shared" si="10"/>
        <v>2391.606</v>
      </c>
      <c r="V118" s="26">
        <f t="shared" si="11"/>
        <v>2391.606</v>
      </c>
    </row>
    <row r="119" spans="1:22" ht="15.75">
      <c r="A119" s="7" t="s">
        <v>50</v>
      </c>
      <c r="B119" s="3"/>
      <c r="C119" s="3"/>
      <c r="D119" s="3"/>
      <c r="E119" s="3"/>
      <c r="F119" s="3"/>
      <c r="G119" s="3"/>
      <c r="H119" s="3"/>
      <c r="I119" s="3"/>
      <c r="J119" s="4"/>
      <c r="K119" s="29">
        <f t="shared" si="0"/>
        <v>1265.4</v>
      </c>
      <c r="L119" s="26">
        <f t="shared" si="1"/>
        <v>1265.4</v>
      </c>
      <c r="M119" s="26">
        <f t="shared" si="2"/>
        <v>1265.4</v>
      </c>
      <c r="N119" s="26">
        <f t="shared" si="3"/>
        <v>1265.4</v>
      </c>
      <c r="O119" s="26">
        <f t="shared" si="4"/>
        <v>1265.4</v>
      </c>
      <c r="P119" s="26">
        <f t="shared" si="5"/>
        <v>1265.4</v>
      </c>
      <c r="Q119" s="26">
        <f t="shared" si="6"/>
        <v>1265.4</v>
      </c>
      <c r="R119" s="26">
        <f t="shared" si="7"/>
        <v>1265.4</v>
      </c>
      <c r="S119" s="26">
        <f t="shared" si="8"/>
        <v>1265.4</v>
      </c>
      <c r="T119" s="26">
        <f t="shared" si="9"/>
        <v>1265.4</v>
      </c>
      <c r="U119" s="26">
        <f t="shared" si="10"/>
        <v>1265.4</v>
      </c>
      <c r="V119" s="26">
        <f t="shared" si="11"/>
        <v>1265.4</v>
      </c>
    </row>
    <row r="120" spans="1:22" ht="15.75">
      <c r="A120" s="7" t="s">
        <v>77</v>
      </c>
      <c r="B120" s="3"/>
      <c r="C120" s="3"/>
      <c r="D120" s="3"/>
      <c r="E120" s="3"/>
      <c r="F120" s="3"/>
      <c r="G120" s="3"/>
      <c r="H120" s="3"/>
      <c r="I120" s="3"/>
      <c r="J120" s="4"/>
      <c r="K120" s="29">
        <f t="shared" si="0"/>
        <v>0</v>
      </c>
      <c r="L120" s="26">
        <f t="shared" si="1"/>
        <v>430.23600000000005</v>
      </c>
      <c r="M120" s="26">
        <f t="shared" si="2"/>
        <v>0</v>
      </c>
      <c r="N120" s="26">
        <f t="shared" si="3"/>
        <v>0</v>
      </c>
      <c r="O120" s="26">
        <f t="shared" si="4"/>
        <v>430.23600000000005</v>
      </c>
      <c r="P120" s="26">
        <f t="shared" si="5"/>
        <v>430.23600000000005</v>
      </c>
      <c r="Q120" s="26">
        <f t="shared" si="6"/>
        <v>430.23600000000005</v>
      </c>
      <c r="R120" s="26">
        <f t="shared" si="7"/>
        <v>430.23600000000005</v>
      </c>
      <c r="S120" s="26">
        <f t="shared" si="8"/>
        <v>0</v>
      </c>
      <c r="T120" s="26">
        <f t="shared" si="9"/>
        <v>0</v>
      </c>
      <c r="U120" s="26">
        <f t="shared" si="10"/>
        <v>0</v>
      </c>
      <c r="V120" s="26">
        <f t="shared" si="11"/>
        <v>0</v>
      </c>
    </row>
    <row r="121" spans="1:22" ht="15.75">
      <c r="A121" s="7" t="s">
        <v>78</v>
      </c>
      <c r="B121" s="6"/>
      <c r="C121" s="6"/>
      <c r="D121" s="6"/>
      <c r="E121" s="6"/>
      <c r="F121" s="6"/>
      <c r="G121" s="6"/>
      <c r="H121" s="6"/>
      <c r="I121" s="3"/>
      <c r="J121" s="4"/>
      <c r="K121" s="29">
        <f t="shared" si="0"/>
        <v>0</v>
      </c>
      <c r="L121" s="26">
        <f t="shared" si="1"/>
        <v>1210</v>
      </c>
      <c r="M121" s="26">
        <f t="shared" si="2"/>
        <v>0</v>
      </c>
      <c r="N121" s="26">
        <f t="shared" si="3"/>
        <v>75</v>
      </c>
      <c r="O121" s="26">
        <f t="shared" si="4"/>
        <v>0</v>
      </c>
      <c r="P121" s="26">
        <f t="shared" si="5"/>
        <v>0</v>
      </c>
      <c r="Q121" s="26">
        <f t="shared" si="6"/>
        <v>3504</v>
      </c>
      <c r="R121" s="26">
        <f t="shared" si="7"/>
        <v>876</v>
      </c>
      <c r="S121" s="26">
        <f t="shared" si="8"/>
        <v>2795</v>
      </c>
      <c r="T121" s="26">
        <f t="shared" si="9"/>
        <v>0</v>
      </c>
      <c r="U121" s="26">
        <f t="shared" si="10"/>
        <v>0</v>
      </c>
      <c r="V121" s="26">
        <f t="shared" si="11"/>
        <v>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9">
        <f t="shared" si="0"/>
        <v>0</v>
      </c>
      <c r="L122" s="26">
        <f t="shared" si="1"/>
        <v>0</v>
      </c>
      <c r="M122" s="26">
        <f t="shared" si="2"/>
        <v>0</v>
      </c>
      <c r="N122" s="26">
        <f t="shared" si="3"/>
        <v>0</v>
      </c>
      <c r="O122" s="26">
        <f t="shared" si="4"/>
        <v>0</v>
      </c>
      <c r="P122" s="26">
        <f t="shared" si="5"/>
        <v>0</v>
      </c>
      <c r="Q122" s="26">
        <f t="shared" si="6"/>
        <v>0</v>
      </c>
      <c r="R122" s="26">
        <f t="shared" si="7"/>
        <v>0</v>
      </c>
      <c r="S122" s="26">
        <f t="shared" si="8"/>
        <v>0</v>
      </c>
      <c r="T122" s="26">
        <f t="shared" si="9"/>
        <v>0</v>
      </c>
      <c r="U122" s="26">
        <f t="shared" si="10"/>
        <v>0</v>
      </c>
      <c r="V122" s="26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9">
        <f t="shared" si="0"/>
        <v>0</v>
      </c>
      <c r="L123" s="26">
        <f t="shared" si="1"/>
        <v>0</v>
      </c>
      <c r="M123" s="26">
        <f t="shared" si="2"/>
        <v>0</v>
      </c>
      <c r="N123" s="26">
        <f t="shared" si="3"/>
        <v>0</v>
      </c>
      <c r="O123" s="26">
        <f t="shared" si="4"/>
        <v>0</v>
      </c>
      <c r="P123" s="26">
        <f t="shared" si="5"/>
        <v>0</v>
      </c>
      <c r="Q123" s="26">
        <f t="shared" si="6"/>
        <v>0</v>
      </c>
      <c r="R123" s="26">
        <f t="shared" si="7"/>
        <v>0</v>
      </c>
      <c r="S123" s="26">
        <f t="shared" si="8"/>
        <v>0</v>
      </c>
      <c r="T123" s="26">
        <f t="shared" si="9"/>
        <v>0</v>
      </c>
      <c r="U123" s="26">
        <f t="shared" si="10"/>
        <v>0</v>
      </c>
      <c r="V123" s="26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9">
        <f t="shared" si="0"/>
        <v>0</v>
      </c>
      <c r="L124" s="26">
        <f t="shared" si="1"/>
        <v>0</v>
      </c>
      <c r="M124" s="26">
        <f t="shared" si="2"/>
        <v>0</v>
      </c>
      <c r="N124" s="26">
        <f t="shared" si="3"/>
        <v>0</v>
      </c>
      <c r="O124" s="26">
        <f t="shared" si="4"/>
        <v>0</v>
      </c>
      <c r="P124" s="26">
        <f t="shared" si="5"/>
        <v>0</v>
      </c>
      <c r="Q124" s="26">
        <f t="shared" si="6"/>
        <v>0</v>
      </c>
      <c r="R124" s="26">
        <f t="shared" si="7"/>
        <v>0</v>
      </c>
      <c r="S124" s="26">
        <f t="shared" si="8"/>
        <v>0</v>
      </c>
      <c r="T124" s="26">
        <f t="shared" si="9"/>
        <v>0</v>
      </c>
      <c r="U124" s="26">
        <f t="shared" si="10"/>
        <v>0</v>
      </c>
      <c r="V124" s="26">
        <f t="shared" si="11"/>
        <v>0</v>
      </c>
    </row>
    <row r="125" spans="1:22" ht="15">
      <c r="A125" s="2" t="s">
        <v>92</v>
      </c>
      <c r="B125" s="3"/>
      <c r="C125" s="3"/>
      <c r="D125" s="3"/>
      <c r="E125" s="3"/>
      <c r="F125" s="3"/>
      <c r="G125" s="3"/>
      <c r="H125" s="3"/>
      <c r="I125" s="3"/>
      <c r="J125" s="4"/>
      <c r="K125" s="29" t="str">
        <f t="shared" si="0"/>
        <v> </v>
      </c>
      <c r="L125" s="26" t="str">
        <f t="shared" si="1"/>
        <v> </v>
      </c>
      <c r="M125" s="26" t="str">
        <f t="shared" si="2"/>
        <v> </v>
      </c>
      <c r="N125" s="26">
        <f t="shared" si="3"/>
        <v>75</v>
      </c>
      <c r="O125" s="26" t="str">
        <f t="shared" si="4"/>
        <v> </v>
      </c>
      <c r="P125" s="26" t="str">
        <f t="shared" si="5"/>
        <v> </v>
      </c>
      <c r="Q125" s="26" t="str">
        <f t="shared" si="6"/>
        <v> </v>
      </c>
      <c r="R125" s="26" t="str">
        <f t="shared" si="7"/>
        <v> </v>
      </c>
      <c r="S125" s="26">
        <f t="shared" si="8"/>
        <v>605</v>
      </c>
      <c r="T125" s="26" t="str">
        <f t="shared" si="9"/>
        <v> </v>
      </c>
      <c r="U125" s="26" t="str">
        <f t="shared" si="10"/>
        <v> </v>
      </c>
      <c r="V125" s="26" t="str">
        <f t="shared" si="11"/>
        <v> 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9">
        <f t="shared" si="0"/>
        <v>0</v>
      </c>
      <c r="L126" s="26">
        <f t="shared" si="1"/>
        <v>1210</v>
      </c>
      <c r="M126" s="26">
        <f t="shared" si="2"/>
        <v>0</v>
      </c>
      <c r="N126" s="26">
        <f t="shared" si="3"/>
        <v>0</v>
      </c>
      <c r="O126" s="26">
        <f t="shared" si="4"/>
        <v>0</v>
      </c>
      <c r="P126" s="26">
        <f t="shared" si="5"/>
        <v>0</v>
      </c>
      <c r="Q126" s="26">
        <f t="shared" si="6"/>
        <v>3504</v>
      </c>
      <c r="R126" s="26">
        <f t="shared" si="7"/>
        <v>876</v>
      </c>
      <c r="S126" s="26">
        <f t="shared" si="8"/>
        <v>2190</v>
      </c>
      <c r="T126" s="26">
        <f t="shared" si="9"/>
        <v>0</v>
      </c>
      <c r="U126" s="26">
        <f t="shared" si="10"/>
        <v>0</v>
      </c>
      <c r="V126" s="26">
        <f t="shared" si="11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9">
        <f t="shared" si="0"/>
        <v>0</v>
      </c>
      <c r="L127" s="26">
        <f t="shared" si="1"/>
        <v>0</v>
      </c>
      <c r="M127" s="26">
        <f t="shared" si="2"/>
        <v>0</v>
      </c>
      <c r="N127" s="26">
        <f t="shared" si="3"/>
        <v>0</v>
      </c>
      <c r="O127" s="26">
        <f t="shared" si="4"/>
        <v>0</v>
      </c>
      <c r="P127" s="26">
        <f t="shared" si="5"/>
        <v>0</v>
      </c>
      <c r="Q127" s="26">
        <f t="shared" si="6"/>
        <v>0</v>
      </c>
      <c r="R127" s="26">
        <f t="shared" si="7"/>
        <v>0</v>
      </c>
      <c r="S127" s="26">
        <f t="shared" si="8"/>
        <v>0</v>
      </c>
      <c r="T127" s="26">
        <f t="shared" si="9"/>
        <v>0</v>
      </c>
      <c r="U127" s="26">
        <f t="shared" si="10"/>
        <v>0</v>
      </c>
      <c r="V127" s="26">
        <f t="shared" si="11"/>
        <v>0</v>
      </c>
    </row>
    <row r="128" spans="1:22" ht="15">
      <c r="A128" s="2" t="s">
        <v>100</v>
      </c>
      <c r="B128" s="3"/>
      <c r="C128" s="3"/>
      <c r="D128" s="3"/>
      <c r="E128" s="3"/>
      <c r="F128" s="3"/>
      <c r="G128" s="3"/>
      <c r="H128" s="3"/>
      <c r="I128" s="3"/>
      <c r="J128" s="4"/>
      <c r="K128" s="29">
        <f t="shared" si="0"/>
        <v>0</v>
      </c>
      <c r="L128" s="26">
        <f t="shared" si="1"/>
        <v>0</v>
      </c>
      <c r="M128" s="26">
        <f t="shared" si="2"/>
        <v>0</v>
      </c>
      <c r="N128" s="26">
        <f t="shared" si="3"/>
        <v>0</v>
      </c>
      <c r="O128" s="26">
        <f t="shared" si="4"/>
        <v>0</v>
      </c>
      <c r="P128" s="26">
        <f t="shared" si="5"/>
        <v>0</v>
      </c>
      <c r="Q128" s="26">
        <f t="shared" si="6"/>
        <v>0</v>
      </c>
      <c r="R128" s="26">
        <f t="shared" si="7"/>
        <v>0</v>
      </c>
      <c r="S128" s="26">
        <f t="shared" si="8"/>
        <v>0</v>
      </c>
      <c r="T128" s="26">
        <f t="shared" si="9"/>
        <v>0</v>
      </c>
      <c r="U128" s="26">
        <f t="shared" si="10"/>
        <v>0</v>
      </c>
      <c r="V128" s="26">
        <f t="shared" si="11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9">
        <f t="shared" si="0"/>
        <v>0</v>
      </c>
      <c r="L129" s="26">
        <f t="shared" si="1"/>
        <v>0</v>
      </c>
      <c r="M129" s="26">
        <f t="shared" si="2"/>
        <v>0</v>
      </c>
      <c r="N129" s="26">
        <f t="shared" si="3"/>
        <v>0</v>
      </c>
      <c r="O129" s="26">
        <f t="shared" si="4"/>
        <v>0</v>
      </c>
      <c r="P129" s="26">
        <f t="shared" si="5"/>
        <v>0</v>
      </c>
      <c r="Q129" s="26">
        <f t="shared" si="6"/>
        <v>0</v>
      </c>
      <c r="R129" s="26">
        <f t="shared" si="7"/>
        <v>0</v>
      </c>
      <c r="S129" s="26">
        <f t="shared" si="8"/>
        <v>0</v>
      </c>
      <c r="T129" s="26">
        <f t="shared" si="9"/>
        <v>0</v>
      </c>
      <c r="U129" s="26">
        <f t="shared" si="10"/>
        <v>0</v>
      </c>
      <c r="V129" s="26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9">
        <f t="shared" si="0"/>
        <v>0</v>
      </c>
      <c r="L130" s="26">
        <f t="shared" si="1"/>
        <v>0</v>
      </c>
      <c r="M130" s="26">
        <f t="shared" si="2"/>
        <v>0</v>
      </c>
      <c r="N130" s="26">
        <f t="shared" si="3"/>
        <v>0</v>
      </c>
      <c r="O130" s="26">
        <f t="shared" si="4"/>
        <v>0</v>
      </c>
      <c r="P130" s="26">
        <f t="shared" si="5"/>
        <v>0</v>
      </c>
      <c r="Q130" s="26">
        <f t="shared" si="6"/>
        <v>0</v>
      </c>
      <c r="R130" s="26">
        <f t="shared" si="7"/>
        <v>0</v>
      </c>
      <c r="S130" s="26">
        <f t="shared" si="8"/>
        <v>0</v>
      </c>
      <c r="T130" s="26">
        <f t="shared" si="9"/>
        <v>0</v>
      </c>
      <c r="U130" s="26">
        <f t="shared" si="10"/>
        <v>0</v>
      </c>
      <c r="V130" s="26">
        <f t="shared" si="11"/>
        <v>0</v>
      </c>
    </row>
    <row r="131" spans="1:22" ht="15">
      <c r="A131" s="2" t="s">
        <v>20</v>
      </c>
      <c r="B131" s="3"/>
      <c r="C131" s="3"/>
      <c r="D131" s="3"/>
      <c r="E131" s="3"/>
      <c r="F131" s="3"/>
      <c r="G131" s="3"/>
      <c r="H131" s="3"/>
      <c r="I131" s="3"/>
      <c r="J131" s="4"/>
      <c r="K131" s="29">
        <f t="shared" si="0"/>
        <v>0</v>
      </c>
      <c r="L131" s="26">
        <f t="shared" si="1"/>
        <v>0</v>
      </c>
      <c r="M131" s="26">
        <f t="shared" si="2"/>
        <v>0</v>
      </c>
      <c r="N131" s="26">
        <f t="shared" si="3"/>
        <v>0</v>
      </c>
      <c r="O131" s="26">
        <f t="shared" si="4"/>
        <v>0</v>
      </c>
      <c r="P131" s="26">
        <f t="shared" si="5"/>
        <v>0</v>
      </c>
      <c r="Q131" s="26">
        <f t="shared" si="6"/>
        <v>0</v>
      </c>
      <c r="R131" s="26">
        <f t="shared" si="7"/>
        <v>0</v>
      </c>
      <c r="S131" s="26">
        <f t="shared" si="8"/>
        <v>0</v>
      </c>
      <c r="T131" s="26">
        <f t="shared" si="9"/>
        <v>0</v>
      </c>
      <c r="U131" s="26">
        <f t="shared" si="10"/>
        <v>0</v>
      </c>
      <c r="V131" s="26">
        <f t="shared" si="11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9">
        <f t="shared" si="0"/>
        <v>9148.842</v>
      </c>
      <c r="L132" s="26">
        <f t="shared" si="1"/>
        <v>10789.078000000001</v>
      </c>
      <c r="M132" s="26">
        <f t="shared" si="2"/>
        <v>9148.842</v>
      </c>
      <c r="N132" s="26">
        <f t="shared" si="3"/>
        <v>9223.842</v>
      </c>
      <c r="O132" s="26">
        <f t="shared" si="4"/>
        <v>9579.078000000001</v>
      </c>
      <c r="P132" s="26">
        <f t="shared" si="5"/>
        <v>9579.078000000001</v>
      </c>
      <c r="Q132" s="26">
        <f t="shared" si="6"/>
        <v>13083.078000000001</v>
      </c>
      <c r="R132" s="26">
        <f t="shared" si="7"/>
        <v>10455.078000000001</v>
      </c>
      <c r="S132" s="26">
        <f t="shared" si="8"/>
        <v>11943.842</v>
      </c>
      <c r="T132" s="26">
        <f t="shared" si="9"/>
        <v>9148.842</v>
      </c>
      <c r="U132" s="26">
        <f t="shared" si="10"/>
        <v>9148.842</v>
      </c>
      <c r="V132" s="26">
        <f t="shared" si="11"/>
        <v>9148.842</v>
      </c>
    </row>
    <row r="133" spans="11:22" ht="12.75">
      <c r="K133" s="30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</row>
    <row r="134" spans="18:22" ht="12.75">
      <c r="R134" t="s">
        <v>101</v>
      </c>
      <c r="U134" s="16"/>
      <c r="V134" s="24">
        <f>V110+V114-V132</f>
        <v>77026.71599999996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2016-08-01T05:11:15Z</cp:lastPrinted>
  <dcterms:created xsi:type="dcterms:W3CDTF">2012-04-11T04:13:08Z</dcterms:created>
  <dcterms:modified xsi:type="dcterms:W3CDTF">2018-01-22T10:46:44Z</dcterms:modified>
  <cp:category/>
  <cp:version/>
  <cp:contentType/>
  <cp:contentStatus/>
</cp:coreProperties>
</file>