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<sst xmlns="http://schemas.openxmlformats.org/spreadsheetml/2006/main" count="405" uniqueCount="107">
  <si>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</si>
  <si>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</si>
  <si>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</si>
  <si>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</si>
  <si>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</si>
  <si>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</si>
  <si>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</si>
  <si>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</si>
  <si>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</si>
  <si>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</si>
  <si>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</si>
  <si>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</si>
  <si>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</si>
  <si>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</si>
  <si>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к. Прочие работы  </t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</si>
  <si>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</si>
  <si>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</si>
  <si>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</si>
  <si>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</si>
  <si>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</si>
  <si>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</si>
  <si>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</si>
  <si>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>5. Тариф на 2014 год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</si>
  <si>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</si>
  <si>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</si>
  <si>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</si>
  <si>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</si>
  <si>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</si>
  <si>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</si>
  <si>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</si>
  <si>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</si>
  <si>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</si>
  <si>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</si>
  <si>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</si>
  <si>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</si>
  <si>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</si>
  <si>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</si>
  <si>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</si>
  <si>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4 квартал  </t>
  </si>
  <si>
    <t xml:space="preserve">коммунальным услугам жилого дома № 1 ул. Освобождения за 4 квартал  </t>
  </si>
  <si>
    <t xml:space="preserve">5.начислено за 3 квартал </t>
  </si>
  <si>
    <t xml:space="preserve">коммунальным услугам жилого дома № 1 ул. Освобождения за 3 квартал  </t>
  </si>
  <si>
    <t xml:space="preserve">5.начислено за 2 квартал  </t>
  </si>
  <si>
    <t xml:space="preserve">коммунальным услугам жилого дома № 1 ул. Освобождения за 2 квартал </t>
  </si>
  <si>
    <t xml:space="preserve">коммунальным услугам жилого дома № 1 ул. Освобождения за 1 квартал  </t>
  </si>
  <si>
    <t xml:space="preserve">5.начислено за 1 квартал  </t>
  </si>
  <si>
    <t xml:space="preserve">коммунальным услугам жилого дома № 1  ул. Освобождения  за январь  </t>
  </si>
  <si>
    <t xml:space="preserve">5. Тариф  </t>
  </si>
  <si>
    <t xml:space="preserve">коммунальным услугам жилого дома № 1 ул. Освобождения за февраль </t>
  </si>
  <si>
    <t xml:space="preserve">коммунальным услугам жилого дома № 1  ул. Освобождения  за март  </t>
  </si>
  <si>
    <t xml:space="preserve">5. Тариф </t>
  </si>
  <si>
    <t>5. Тариф 5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</si>
  <si>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</si>
  <si>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</si>
  <si>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</si>
  <si>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</si>
  <si>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</si>
  <si>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</si>
  <si>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</si>
  <si>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</si>
  <si>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</si>
  <si>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</si>
  <si>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</si>
  <si>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</si>
  <si>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</si>
  <si>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</si>
  <si>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</si>
  <si>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</si>
  <si>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</si>
  <si>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</si>
  <si>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</si>
  <si>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</si>
  <si>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</si>
  <si>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</si>
  <si>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</si>
  <si>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</si>
  <si>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</si>
  <si>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</si>
  <si>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</si>
  <si>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</si>
  <si>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</si>
  <si>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</si>
  <si>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</si>
  <si>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</si>
  <si>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</si>
  <si>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</si>
  <si>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</si>
  <si>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</si>
  <si>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</si>
  <si>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</si>
  <si>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</si>
  <si>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</si>
  <si>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</si>
  <si>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</si>
  <si>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</si>
  <si>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>к. Прочие работы  (сосульки)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</si>
  <si>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</si>
  <si>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за рубемаст 0,5 куска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</si>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</sst>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38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81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82</v>
      </c>
      <c r="B5" s="3"/>
      <c r="C5" s="3"/>
      <c r="D5" s="3"/>
      <c r="E5" s="3"/>
      <c r="F5" s="3"/>
      <c r="G5" s="3"/>
      <c r="H5" s="3"/>
      <c r="I5" s="3"/>
      <c r="J5" s="4"/>
      <c r="K5" s="12">
        <v>906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1234.8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</row>
    <row r="8" spans="1:11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36451.295999999995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15299.171999999999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777.924</v>
      </c>
    </row>
    <row r="12" spans="1:11" ht="15.75">
      <c r="A12" s="7" t="s">
        <v>52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7075.4039999999995</v>
      </c>
    </row>
    <row r="13" spans="1:11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3704.3999999999996</v>
      </c>
    </row>
    <row r="14" spans="1:11" ht="15.75">
      <c r="A14" s="7" t="s">
        <v>54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Лист2!AI15+Лист2!AI16+Лист2!W16+Лист2!K16</f>
        <v>2078.2799999999997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28935.179999999993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83</v>
      </c>
      <c r="B20" s="3"/>
      <c r="C20" s="3"/>
      <c r="D20" s="3"/>
      <c r="E20" s="3"/>
      <c r="F20" s="3"/>
      <c r="G20" s="3"/>
      <c r="H20" s="3"/>
      <c r="I20" s="3"/>
      <c r="J20" s="4"/>
      <c r="K20" s="12"/>
      <c r="L20" s="16"/>
    </row>
    <row r="21" spans="1:13" ht="15">
      <c r="A21" s="2" t="s">
        <v>84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8422.116000000002</v>
      </c>
      <c r="L21" s="17"/>
      <c r="M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K6</f>
        <v>1234.8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24</v>
      </c>
    </row>
    <row r="24" spans="1:11" ht="15">
      <c r="A24" s="2" t="s">
        <v>42</v>
      </c>
      <c r="B24" s="3"/>
      <c r="C24" s="3"/>
      <c r="D24" s="3"/>
      <c r="E24" s="3"/>
      <c r="F24" s="3"/>
      <c r="G24" s="3"/>
      <c r="H24" s="3"/>
      <c r="I24" s="3"/>
      <c r="J24" s="4"/>
      <c r="K24" s="15">
        <f>K8</f>
        <v>36451.295999999995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96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15299.171999999999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777.924</v>
      </c>
    </row>
    <row r="28" spans="1:11" ht="15.75">
      <c r="A28" s="7" t="s">
        <v>52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7075.4039999999995</v>
      </c>
    </row>
    <row r="29" spans="1:11" ht="15.75">
      <c r="A29" s="7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3704.3999999999996</v>
      </c>
    </row>
    <row r="30" spans="1:11" ht="15.75">
      <c r="A30" s="7" t="s">
        <v>54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Лист2!K41+Лист2!W40+Лист2!W41+Лист2!AI40+Лист2!AI41</f>
        <v>1609.056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28465.955999999995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85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/>
    </row>
    <row r="37" spans="1:12" ht="15">
      <c r="A37" s="2" t="s">
        <v>86</v>
      </c>
      <c r="B37" s="3"/>
      <c r="C37" s="3"/>
      <c r="D37" s="3"/>
      <c r="E37" s="3"/>
      <c r="F37" s="3"/>
      <c r="G37" s="3"/>
      <c r="H37" s="3"/>
      <c r="I37" s="3"/>
      <c r="J37" s="4"/>
      <c r="K37" s="15">
        <f>K21+K24-K31</f>
        <v>16407.456000000002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1234.8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24</v>
      </c>
    </row>
    <row r="40" spans="1:11" ht="15">
      <c r="A40" s="2" t="s">
        <v>40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36451.295999999995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96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15299.171999999999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777.924</v>
      </c>
    </row>
    <row r="44" spans="1:11" ht="15.75">
      <c r="A44" s="7" t="s">
        <v>52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7075.4039999999995</v>
      </c>
    </row>
    <row r="45" spans="1:11" ht="15.75">
      <c r="A45" s="7" t="s">
        <v>53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3704.3999999999996</v>
      </c>
    </row>
    <row r="46" spans="1:11" ht="15.75">
      <c r="A46" s="7" t="s">
        <v>54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Лист2!AI67+Лист2!W67+Лист2!W66+Лист2!K67+Лист2!K66</f>
        <v>2209.056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29065.955999999995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39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87</v>
      </c>
      <c r="B52" s="3"/>
      <c r="C52" s="3"/>
      <c r="D52" s="3"/>
      <c r="E52" s="3"/>
      <c r="F52" s="3"/>
      <c r="G52" s="3"/>
      <c r="H52" s="3"/>
      <c r="I52" s="3"/>
      <c r="J52" s="4"/>
      <c r="K52" s="15"/>
      <c r="L52" s="16"/>
    </row>
    <row r="53" spans="1:11" ht="15">
      <c r="A53" s="2" t="s">
        <v>88</v>
      </c>
      <c r="B53" s="3"/>
      <c r="C53" s="3"/>
      <c r="D53" s="3"/>
      <c r="E53" s="3"/>
      <c r="F53" s="3"/>
      <c r="G53" s="3"/>
      <c r="H53" s="3"/>
      <c r="I53" s="3"/>
      <c r="J53" s="4"/>
      <c r="K53" s="12">
        <f>K37+K40-K47</f>
        <v>23792.796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1234.8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24</v>
      </c>
    </row>
    <row r="56" spans="1:11" ht="15">
      <c r="A56" s="2" t="s">
        <v>38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Лист2!K85*3</f>
        <v>36451.295999999995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96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15299.171999999999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777.924</v>
      </c>
    </row>
    <row r="60" spans="1:11" ht="15.75">
      <c r="A60" s="7" t="s">
        <v>52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7075.4039999999995</v>
      </c>
    </row>
    <row r="61" spans="1:11" ht="15.75">
      <c r="A61" s="7" t="s">
        <v>53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3704.3999999999996</v>
      </c>
    </row>
    <row r="62" spans="1:11" ht="15.75">
      <c r="A62" s="7" t="s">
        <v>54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Лист2!K92+Лист2!W92+Лист2!AI92</f>
        <v>15372.8</v>
      </c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42229.7</v>
      </c>
    </row>
    <row r="65" spans="1:11" ht="15">
      <c r="A65" s="2" t="s">
        <v>89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906</v>
      </c>
    </row>
    <row r="66" spans="1:12" ht="15">
      <c r="A66" s="21" t="s">
        <v>90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145805.18399999998</v>
      </c>
      <c r="L66" s="16"/>
    </row>
    <row r="67" spans="1:11" ht="15">
      <c r="A67" s="22" t="s">
        <v>91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128696.79199999997</v>
      </c>
    </row>
    <row r="68" spans="1:11" ht="15">
      <c r="A68" s="2" t="s">
        <v>92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93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18014.392000000007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2"/>
  <sheetViews>
    <sheetView tabSelected="1" workbookViewId="0" topLeftCell="H99">
      <selection activeCell="K111" sqref="K111:V111"/>
    </sheetView>
  </sheetViews>
  <sheetFormatPr defaultColWidth="9.00390625" defaultRowHeight="12.75"/>
  <cols>
    <col min="10" max="10" width="18.375" style="0" customWidth="1"/>
    <col min="22" max="22" width="10.00390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46</v>
      </c>
      <c r="C2" s="1"/>
      <c r="D2" s="1"/>
      <c r="E2" s="1"/>
      <c r="F2" s="1"/>
      <c r="G2" s="1"/>
      <c r="H2" s="1"/>
      <c r="I2" s="1"/>
      <c r="M2" s="1"/>
      <c r="N2" s="1" t="s">
        <v>48</v>
      </c>
      <c r="O2" s="1"/>
      <c r="P2" s="1"/>
      <c r="Q2" s="1"/>
      <c r="R2" s="1"/>
      <c r="S2" s="1"/>
      <c r="T2" s="1"/>
      <c r="U2" s="1"/>
      <c r="Y2" s="1"/>
      <c r="Z2" s="1" t="s">
        <v>49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55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57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78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56</v>
      </c>
      <c r="B5" s="3"/>
      <c r="C5" s="3"/>
      <c r="D5" s="3"/>
      <c r="E5" s="3"/>
      <c r="F5" s="3"/>
      <c r="G5" s="3"/>
      <c r="H5" s="3"/>
      <c r="I5" s="3"/>
      <c r="J5" s="4"/>
      <c r="K5" s="12">
        <v>906</v>
      </c>
      <c r="M5" s="2" t="s">
        <v>58</v>
      </c>
      <c r="N5" s="3"/>
      <c r="O5" s="3"/>
      <c r="P5" s="3"/>
      <c r="Q5" s="3"/>
      <c r="R5" s="3"/>
      <c r="S5" s="3"/>
      <c r="T5" s="3"/>
      <c r="U5" s="3"/>
      <c r="V5" s="4"/>
      <c r="W5" s="15">
        <f>K5+K9-K27</f>
        <v>3864.1319999999996</v>
      </c>
      <c r="X5" s="17"/>
      <c r="Y5" s="2" t="s">
        <v>77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5883.815999999999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1234.8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1234.8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1234.8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24</v>
      </c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3">
        <v>9.84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3">
        <f>K8</f>
        <v>9.84</v>
      </c>
      <c r="Y8" s="2" t="s">
        <v>50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9.84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12150.431999999999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12150.431999999999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12150.431999999999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5099.723999999999</v>
      </c>
      <c r="M11" s="7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5099.723999999999</v>
      </c>
      <c r="Y11" s="7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5099.723999999999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259.308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259.308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259.308</v>
      </c>
    </row>
    <row r="13" spans="1:35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K6*1.91</f>
        <v>2358.468</v>
      </c>
      <c r="M13" s="7" t="s">
        <v>52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2358.468</v>
      </c>
      <c r="Y13" s="7" t="s">
        <v>52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2358.468</v>
      </c>
    </row>
    <row r="14" spans="1:35" ht="15.75">
      <c r="A14" s="7" t="s">
        <v>53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1234.8</v>
      </c>
      <c r="M14" s="7" t="s">
        <v>53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1234.8</v>
      </c>
      <c r="Y14" s="7" t="s">
        <v>53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1234.8</v>
      </c>
    </row>
    <row r="15" spans="1:35" ht="15.75">
      <c r="A15" s="7" t="s">
        <v>79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79</v>
      </c>
      <c r="N15" s="3"/>
      <c r="O15" s="3"/>
      <c r="P15" s="3"/>
      <c r="Q15" s="3"/>
      <c r="R15" s="3"/>
      <c r="S15" s="3"/>
      <c r="T15" s="3"/>
      <c r="U15" s="3"/>
      <c r="V15" s="4"/>
      <c r="W15" s="14">
        <f>K15</f>
        <v>0</v>
      </c>
      <c r="Y15" s="7" t="s">
        <v>79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AI6*0.34</f>
        <v>419.832</v>
      </c>
    </row>
    <row r="16" spans="1:35" ht="15.75">
      <c r="A16" s="7" t="s">
        <v>80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240</v>
      </c>
      <c r="M16" s="7" t="s">
        <v>80</v>
      </c>
      <c r="N16" s="6"/>
      <c r="O16" s="6"/>
      <c r="P16" s="6"/>
      <c r="Q16" s="6"/>
      <c r="R16" s="6"/>
      <c r="S16" s="6"/>
      <c r="T16" s="6"/>
      <c r="U16" s="3"/>
      <c r="V16" s="4"/>
      <c r="W16" s="15">
        <f>W20+W26</f>
        <v>1178.4479999999999</v>
      </c>
      <c r="Y16" s="7" t="s">
        <v>80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240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94</v>
      </c>
      <c r="B20" s="3"/>
      <c r="C20" s="3"/>
      <c r="D20" s="3"/>
      <c r="E20" s="3"/>
      <c r="F20" s="3"/>
      <c r="G20" s="3"/>
      <c r="H20" s="3"/>
      <c r="I20" s="3"/>
      <c r="J20" s="4"/>
      <c r="K20" s="5">
        <v>240</v>
      </c>
      <c r="M20" s="2" t="s">
        <v>94</v>
      </c>
      <c r="N20" s="3"/>
      <c r="O20" s="3"/>
      <c r="P20" s="3"/>
      <c r="Q20" s="3"/>
      <c r="R20" s="3"/>
      <c r="S20" s="3"/>
      <c r="T20" s="3"/>
      <c r="U20" s="3"/>
      <c r="V20" s="4"/>
      <c r="W20" s="5">
        <v>240</v>
      </c>
      <c r="Y20" s="2" t="s">
        <v>94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240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14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95</v>
      </c>
      <c r="N26" s="3"/>
      <c r="O26" s="3"/>
      <c r="P26" s="3"/>
      <c r="Q26" s="3"/>
      <c r="R26" s="3"/>
      <c r="S26" s="3"/>
      <c r="T26" s="3"/>
      <c r="U26" s="3"/>
      <c r="V26" s="4"/>
      <c r="W26" s="26">
        <f>W6*0.38*2</f>
        <v>938.448</v>
      </c>
      <c r="Y26" s="2" t="s">
        <v>14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9192.3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10130.748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9612.132</v>
      </c>
    </row>
    <row r="28" spans="1:33" ht="15.75">
      <c r="A28" s="1"/>
      <c r="B28" s="1"/>
      <c r="C28" s="1"/>
      <c r="D28" s="1"/>
      <c r="E28" s="1"/>
      <c r="F28" s="24" t="s">
        <v>30</v>
      </c>
      <c r="G28" s="1"/>
      <c r="H28" s="1"/>
      <c r="I28" s="1"/>
      <c r="M28" s="1"/>
      <c r="N28" s="1"/>
      <c r="O28" s="1"/>
      <c r="P28" s="1"/>
      <c r="Q28" s="1"/>
      <c r="R28" s="24" t="s">
        <v>28</v>
      </c>
      <c r="S28" s="1"/>
      <c r="T28" s="1"/>
      <c r="U28" s="1"/>
      <c r="Y28" s="1"/>
      <c r="Z28" s="1"/>
      <c r="AA28" s="1"/>
      <c r="AB28" s="1"/>
      <c r="AC28" s="1"/>
      <c r="AD28" s="24" t="s">
        <v>26</v>
      </c>
      <c r="AE28" s="1"/>
      <c r="AF28" s="1"/>
      <c r="AG28" s="1"/>
    </row>
    <row r="29" spans="1:35" ht="15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21</v>
      </c>
      <c r="L29" s="16"/>
      <c r="M29" s="2" t="s">
        <v>59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76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6" ht="1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8422.116</v>
      </c>
      <c r="M30" s="2" t="s">
        <v>60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11380.248</v>
      </c>
      <c r="X30" s="16"/>
      <c r="Y30" s="2" t="s">
        <v>75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13893.852</v>
      </c>
      <c r="AJ30" s="16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1234.8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1234.8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1234.8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24</v>
      </c>
    </row>
    <row r="33" spans="1:35" ht="15">
      <c r="A33" s="2" t="s">
        <v>47</v>
      </c>
      <c r="B33" s="3"/>
      <c r="C33" s="3"/>
      <c r="D33" s="3"/>
      <c r="E33" s="3"/>
      <c r="F33" s="3"/>
      <c r="G33" s="3"/>
      <c r="H33" s="3"/>
      <c r="I33" s="3"/>
      <c r="J33" s="4"/>
      <c r="K33" s="13">
        <f>W8</f>
        <v>9.84</v>
      </c>
      <c r="M33" s="2" t="s">
        <v>47</v>
      </c>
      <c r="N33" s="3"/>
      <c r="O33" s="3"/>
      <c r="P33" s="3"/>
      <c r="Q33" s="3"/>
      <c r="R33" s="3"/>
      <c r="S33" s="3"/>
      <c r="T33" s="3"/>
      <c r="U33" s="3"/>
      <c r="V33" s="4"/>
      <c r="W33" s="13">
        <f>K33</f>
        <v>9.84</v>
      </c>
      <c r="Y33" s="2" t="s">
        <v>47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f>W33</f>
        <v>9.84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12150.431999999999</v>
      </c>
      <c r="M34" s="2" t="s">
        <v>29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12150.431999999999</v>
      </c>
      <c r="Y34" s="2" t="s">
        <v>27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12150.431999999999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96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5099.723999999999</v>
      </c>
      <c r="M36" s="7" t="s">
        <v>96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5099.723999999999</v>
      </c>
      <c r="Y36" s="7" t="s">
        <v>96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1">W36</f>
        <v>5099.723999999999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259.308</v>
      </c>
      <c r="L37" s="16"/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259.308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259.308</v>
      </c>
    </row>
    <row r="38" spans="1:35" ht="15.75">
      <c r="A38" s="7" t="s">
        <v>52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2358.468</v>
      </c>
      <c r="M38" s="7" t="s">
        <v>52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2358.468</v>
      </c>
      <c r="Y38" s="7" t="s">
        <v>52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 t="shared" si="0"/>
        <v>2358.468</v>
      </c>
    </row>
    <row r="39" spans="1:35" ht="15.75">
      <c r="A39" s="7" t="s">
        <v>53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1234.8</v>
      </c>
      <c r="M39" s="7" t="s">
        <v>53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1234.8</v>
      </c>
      <c r="Y39" s="7" t="s">
        <v>53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1234.8</v>
      </c>
    </row>
    <row r="40" spans="1:35" ht="15.75">
      <c r="A40" s="7" t="s">
        <v>79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79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W31*0.36</f>
        <v>444.52799999999996</v>
      </c>
      <c r="Y40" s="7" t="s">
        <v>79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 t="shared" si="0"/>
        <v>444.52799999999996</v>
      </c>
    </row>
    <row r="41" spans="1:35" ht="15.75">
      <c r="A41" s="7" t="s">
        <v>80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240</v>
      </c>
      <c r="M41" s="7" t="s">
        <v>80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240</v>
      </c>
      <c r="Y41" s="7" t="s">
        <v>80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240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94</v>
      </c>
      <c r="B45" s="3"/>
      <c r="C45" s="3"/>
      <c r="D45" s="3"/>
      <c r="E45" s="3"/>
      <c r="F45" s="3"/>
      <c r="G45" s="3"/>
      <c r="H45" s="3"/>
      <c r="I45" s="3"/>
      <c r="J45" s="4"/>
      <c r="K45" s="5">
        <v>240</v>
      </c>
      <c r="M45" s="2" t="s">
        <v>94</v>
      </c>
      <c r="N45" s="3"/>
      <c r="O45" s="3"/>
      <c r="P45" s="3"/>
      <c r="Q45" s="3"/>
      <c r="R45" s="3"/>
      <c r="S45" s="3"/>
      <c r="T45" s="3"/>
      <c r="U45" s="3"/>
      <c r="V45" s="4"/>
      <c r="W45" s="5">
        <v>240</v>
      </c>
      <c r="Y45" s="2" t="s">
        <v>94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240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14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14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14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9192.3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9636.828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9636.828</v>
      </c>
    </row>
    <row r="54" spans="5:30" ht="12.75">
      <c r="E54" s="19" t="s">
        <v>15</v>
      </c>
      <c r="R54" s="20" t="s">
        <v>16</v>
      </c>
      <c r="AD54" s="20" t="s">
        <v>17</v>
      </c>
    </row>
    <row r="55" spans="1:35" ht="15">
      <c r="A55" s="2" t="s">
        <v>63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65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21</v>
      </c>
      <c r="Y55" s="2" t="s">
        <v>73</v>
      </c>
      <c r="Z55" s="3"/>
      <c r="AA55" s="3"/>
      <c r="AB55" s="3"/>
      <c r="AC55" s="3"/>
      <c r="AD55" s="3"/>
      <c r="AE55" s="3"/>
      <c r="AF55" s="3"/>
      <c r="AG55" s="3"/>
      <c r="AH55" s="4"/>
      <c r="AI55" s="18"/>
    </row>
    <row r="56" spans="1:36" ht="15">
      <c r="A56" s="2" t="s">
        <v>64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16407.456</v>
      </c>
      <c r="L56" s="16"/>
      <c r="M56" s="2" t="s">
        <v>66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18321.059999999998</v>
      </c>
      <c r="X56" s="16"/>
      <c r="Y56" s="2" t="s">
        <v>74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20834.663999999997</v>
      </c>
      <c r="AJ56" s="16"/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1234.8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1234.8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1234.8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24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24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24</v>
      </c>
    </row>
    <row r="59" spans="1:35" ht="15">
      <c r="A59" s="2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3">
        <f>AI33</f>
        <v>9.84</v>
      </c>
      <c r="M59" s="2" t="s">
        <v>51</v>
      </c>
      <c r="N59" s="3"/>
      <c r="O59" s="3"/>
      <c r="P59" s="3"/>
      <c r="Q59" s="3"/>
      <c r="R59" s="3"/>
      <c r="S59" s="3"/>
      <c r="T59" s="3"/>
      <c r="U59" s="3"/>
      <c r="V59" s="4"/>
      <c r="W59" s="13">
        <f>K59</f>
        <v>9.84</v>
      </c>
      <c r="Y59" s="2" t="s">
        <v>47</v>
      </c>
      <c r="Z59" s="3"/>
      <c r="AA59" s="3"/>
      <c r="AB59" s="3"/>
      <c r="AC59" s="3"/>
      <c r="AD59" s="3"/>
      <c r="AE59" s="3"/>
      <c r="AF59" s="3"/>
      <c r="AG59" s="3"/>
      <c r="AH59" s="4"/>
      <c r="AI59" s="13">
        <f>W59</f>
        <v>9.84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12150.431999999999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12150.431999999999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12150.431999999999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96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5099.723999999999</v>
      </c>
      <c r="M62" s="7" t="s">
        <v>96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5099.723999999999</v>
      </c>
      <c r="Y62" s="7" t="s">
        <v>96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5099.723999999999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259.308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259.308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259.308</v>
      </c>
    </row>
    <row r="64" spans="1:35" ht="15.75">
      <c r="A64" s="7" t="s">
        <v>52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2358.468</v>
      </c>
      <c r="M64" s="7" t="s">
        <v>52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2358.468</v>
      </c>
      <c r="Y64" s="7" t="s">
        <v>52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2358.468</v>
      </c>
    </row>
    <row r="65" spans="1:35" ht="15.75">
      <c r="A65" s="7" t="s">
        <v>53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1234.8</v>
      </c>
      <c r="M65" s="7" t="s">
        <v>53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1234.8</v>
      </c>
      <c r="Y65" s="7" t="s">
        <v>53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1234.8</v>
      </c>
    </row>
    <row r="66" spans="1:35" ht="15.75">
      <c r="A66" s="7" t="s">
        <v>79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444.52799999999996</v>
      </c>
      <c r="M66" s="7" t="s">
        <v>79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444.52799999999996</v>
      </c>
      <c r="Y66" s="7" t="s">
        <v>79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0</v>
      </c>
    </row>
    <row r="67" spans="1:35" ht="15.75">
      <c r="A67" s="7" t="s">
        <v>80</v>
      </c>
      <c r="B67" s="6"/>
      <c r="C67" s="6"/>
      <c r="D67" s="6"/>
      <c r="E67" s="6"/>
      <c r="F67" s="6"/>
      <c r="G67" s="6"/>
      <c r="H67" s="6"/>
      <c r="I67" s="3"/>
      <c r="J67" s="4"/>
      <c r="K67" s="15">
        <f>K71+K77</f>
        <v>840</v>
      </c>
      <c r="M67" s="7" t="s">
        <v>80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</f>
        <v>240</v>
      </c>
      <c r="Y67" s="7" t="s">
        <v>80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240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94</v>
      </c>
      <c r="B71" s="3"/>
      <c r="C71" s="3"/>
      <c r="D71" s="3"/>
      <c r="E71" s="3"/>
      <c r="F71" s="3"/>
      <c r="G71" s="3"/>
      <c r="H71" s="3"/>
      <c r="I71" s="3"/>
      <c r="J71" s="4"/>
      <c r="K71" s="5">
        <f>240+250</f>
        <v>490</v>
      </c>
      <c r="M71" s="2" t="s">
        <v>94</v>
      </c>
      <c r="N71" s="3"/>
      <c r="O71" s="3"/>
      <c r="P71" s="3"/>
      <c r="Q71" s="3"/>
      <c r="R71" s="3"/>
      <c r="S71" s="3"/>
      <c r="T71" s="3"/>
      <c r="U71" s="3"/>
      <c r="V71" s="4"/>
      <c r="W71" s="5">
        <v>240</v>
      </c>
      <c r="Y71" s="2" t="s">
        <v>94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240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6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  <c r="AJ74" s="16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97</v>
      </c>
      <c r="B77" s="3"/>
      <c r="C77" s="3"/>
      <c r="D77" s="3"/>
      <c r="E77" s="3"/>
      <c r="F77" s="3"/>
      <c r="G77" s="3"/>
      <c r="H77" s="3"/>
      <c r="I77" s="3"/>
      <c r="J77" s="4"/>
      <c r="K77" s="26">
        <v>350</v>
      </c>
      <c r="M77" s="2" t="s">
        <v>14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14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10236.828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9636.828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9192.3</v>
      </c>
    </row>
    <row r="79" spans="5:36" ht="12.75">
      <c r="E79" s="19" t="s">
        <v>18</v>
      </c>
      <c r="K79" s="20"/>
      <c r="R79" s="20" t="s">
        <v>19</v>
      </c>
      <c r="AD79" s="20" t="s">
        <v>20</v>
      </c>
      <c r="AJ79" t="s">
        <v>21</v>
      </c>
    </row>
    <row r="80" spans="1:35" ht="15">
      <c r="A80" s="2" t="s">
        <v>69</v>
      </c>
      <c r="B80" s="3"/>
      <c r="C80" s="3"/>
      <c r="D80" s="3"/>
      <c r="E80" s="3"/>
      <c r="F80" s="3"/>
      <c r="G80" s="3"/>
      <c r="H80" s="3"/>
      <c r="I80" s="3"/>
      <c r="J80" s="4"/>
      <c r="K80" s="12"/>
      <c r="L80" s="16"/>
      <c r="M80" s="2" t="s">
        <v>67</v>
      </c>
      <c r="N80" s="3"/>
      <c r="O80" s="3"/>
      <c r="P80" s="3"/>
      <c r="Q80" s="3"/>
      <c r="R80" s="3"/>
      <c r="S80" s="3"/>
      <c r="T80" s="3"/>
      <c r="U80" s="3"/>
      <c r="V80" s="4"/>
      <c r="W80" s="18"/>
      <c r="Y80" s="2" t="s">
        <v>71</v>
      </c>
      <c r="Z80" s="3"/>
      <c r="AA80" s="3"/>
      <c r="AB80" s="3"/>
      <c r="AC80" s="3"/>
      <c r="AD80" s="3"/>
      <c r="AE80" s="3"/>
      <c r="AF80" s="3"/>
      <c r="AG80" s="3"/>
      <c r="AH80" s="4"/>
      <c r="AI80" s="18"/>
    </row>
    <row r="81" spans="1:35" ht="15">
      <c r="A81" s="2" t="s">
        <v>70</v>
      </c>
      <c r="B81" s="3"/>
      <c r="C81" s="3"/>
      <c r="D81" s="3"/>
      <c r="E81" s="3"/>
      <c r="F81" s="3"/>
      <c r="G81" s="3"/>
      <c r="H81" s="3"/>
      <c r="I81" s="3"/>
      <c r="J81" s="4"/>
      <c r="K81" s="12">
        <f>AI56+AI60-AI78</f>
        <v>23792.796</v>
      </c>
      <c r="M81" s="2" t="s">
        <v>68</v>
      </c>
      <c r="N81" s="3"/>
      <c r="O81" s="3"/>
      <c r="P81" s="3"/>
      <c r="Q81" s="3"/>
      <c r="R81" s="3"/>
      <c r="S81" s="3"/>
      <c r="T81" s="3"/>
      <c r="U81" s="3"/>
      <c r="V81" s="4"/>
      <c r="W81" s="15">
        <f>K81+K85-K103</f>
        <v>25516.127999999997</v>
      </c>
      <c r="Y81" s="2" t="s">
        <v>72</v>
      </c>
      <c r="Z81" s="3"/>
      <c r="AA81" s="3"/>
      <c r="AB81" s="3"/>
      <c r="AC81" s="3"/>
      <c r="AD81" s="3"/>
      <c r="AE81" s="3"/>
      <c r="AF81" s="3"/>
      <c r="AG81" s="3"/>
      <c r="AH81" s="4"/>
      <c r="AI81" s="15">
        <f>W81+W85-W103</f>
        <v>28474.26</v>
      </c>
    </row>
    <row r="82" spans="1:35" ht="15">
      <c r="A82" s="2" t="s">
        <v>0</v>
      </c>
      <c r="B82" s="3"/>
      <c r="C82" s="3"/>
      <c r="D82" s="3"/>
      <c r="E82" s="3"/>
      <c r="F82" s="3"/>
      <c r="G82" s="3"/>
      <c r="H82" s="3"/>
      <c r="I82" s="3"/>
      <c r="J82" s="4"/>
      <c r="K82" s="13">
        <f>K57</f>
        <v>1234.8</v>
      </c>
      <c r="M82" s="2" t="s">
        <v>0</v>
      </c>
      <c r="N82" s="3"/>
      <c r="O82" s="3"/>
      <c r="P82" s="3"/>
      <c r="Q82" s="3"/>
      <c r="R82" s="3"/>
      <c r="S82" s="3"/>
      <c r="T82" s="3"/>
      <c r="U82" s="3"/>
      <c r="V82" s="4"/>
      <c r="W82" s="13">
        <f>K82</f>
        <v>1234.8</v>
      </c>
      <c r="Y82" s="2" t="s">
        <v>0</v>
      </c>
      <c r="Z82" s="3"/>
      <c r="AA82" s="3"/>
      <c r="AB82" s="3"/>
      <c r="AC82" s="3"/>
      <c r="AD82" s="3"/>
      <c r="AE82" s="3"/>
      <c r="AF82" s="3"/>
      <c r="AG82" s="3"/>
      <c r="AH82" s="4"/>
      <c r="AI82" s="13">
        <f>W82</f>
        <v>1234.8</v>
      </c>
    </row>
    <row r="83" spans="1:35" ht="15">
      <c r="A83" s="2" t="s">
        <v>1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24</v>
      </c>
      <c r="M83" s="2" t="s">
        <v>1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24</v>
      </c>
      <c r="Y83" s="2" t="s">
        <v>1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24</v>
      </c>
    </row>
    <row r="84" spans="1:35" ht="15">
      <c r="A84" s="2" t="s">
        <v>47</v>
      </c>
      <c r="B84" s="3"/>
      <c r="C84" s="3"/>
      <c r="D84" s="3"/>
      <c r="E84" s="3"/>
      <c r="F84" s="3"/>
      <c r="G84" s="3"/>
      <c r="H84" s="3"/>
      <c r="I84" s="3"/>
      <c r="J84" s="4"/>
      <c r="K84" s="13">
        <f>K59</f>
        <v>9.84</v>
      </c>
      <c r="M84" s="2" t="s">
        <v>50</v>
      </c>
      <c r="N84" s="3"/>
      <c r="O84" s="3"/>
      <c r="P84" s="3"/>
      <c r="Q84" s="3"/>
      <c r="R84" s="3"/>
      <c r="S84" s="3"/>
      <c r="T84" s="3"/>
      <c r="U84" s="3"/>
      <c r="V84" s="4"/>
      <c r="W84" s="13">
        <f>K84</f>
        <v>9.84</v>
      </c>
      <c r="Y84" s="2" t="s">
        <v>22</v>
      </c>
      <c r="Z84" s="3"/>
      <c r="AA84" s="3"/>
      <c r="AB84" s="3"/>
      <c r="AC84" s="3"/>
      <c r="AD84" s="3"/>
      <c r="AE84" s="3"/>
      <c r="AF84" s="3"/>
      <c r="AG84" s="3"/>
      <c r="AH84" s="4"/>
      <c r="AI84" s="13">
        <f>W84</f>
        <v>9.84</v>
      </c>
    </row>
    <row r="85" spans="1:35" ht="15">
      <c r="A85" s="2" t="s">
        <v>37</v>
      </c>
      <c r="B85" s="3"/>
      <c r="C85" s="3"/>
      <c r="D85" s="3"/>
      <c r="E85" s="3"/>
      <c r="F85" s="3"/>
      <c r="G85" s="3"/>
      <c r="H85" s="3"/>
      <c r="I85" s="3"/>
      <c r="J85" s="4"/>
      <c r="K85" s="15">
        <f>K60</f>
        <v>12150.431999999999</v>
      </c>
      <c r="M85" s="2" t="s">
        <v>36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12150.431999999999</v>
      </c>
      <c r="Y85" s="2" t="s">
        <v>35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12150.431999999999</v>
      </c>
    </row>
    <row r="86" spans="1:35" ht="15.75">
      <c r="A86" s="2"/>
      <c r="B86" s="6" t="s">
        <v>2</v>
      </c>
      <c r="C86" s="6"/>
      <c r="D86" s="3"/>
      <c r="E86" s="3"/>
      <c r="F86" s="3"/>
      <c r="G86" s="3"/>
      <c r="H86" s="3"/>
      <c r="I86" s="3"/>
      <c r="J86" s="4"/>
      <c r="K86" s="5"/>
      <c r="M86" s="2"/>
      <c r="N86" s="6" t="s">
        <v>2</v>
      </c>
      <c r="O86" s="6"/>
      <c r="P86" s="3"/>
      <c r="Q86" s="3"/>
      <c r="R86" s="3"/>
      <c r="S86" s="3"/>
      <c r="T86" s="3"/>
      <c r="U86" s="3"/>
      <c r="V86" s="4"/>
      <c r="W86" s="5"/>
      <c r="Y86" s="2"/>
      <c r="Z86" s="6" t="s">
        <v>2</v>
      </c>
      <c r="AA86" s="6"/>
      <c r="AB86" s="3"/>
      <c r="AC86" s="3"/>
      <c r="AD86" s="3"/>
      <c r="AE86" s="3"/>
      <c r="AF86" s="3"/>
      <c r="AG86" s="3"/>
      <c r="AH86" s="4"/>
      <c r="AI86" s="5"/>
    </row>
    <row r="87" spans="1:35" ht="15.75">
      <c r="A87" s="7" t="s">
        <v>96</v>
      </c>
      <c r="B87" s="3"/>
      <c r="C87" s="3"/>
      <c r="D87" s="3"/>
      <c r="E87" s="3"/>
      <c r="F87" s="3"/>
      <c r="G87" s="3"/>
      <c r="H87" s="3"/>
      <c r="I87" s="3"/>
      <c r="J87" s="4"/>
      <c r="K87" s="15">
        <f>K62</f>
        <v>5099.723999999999</v>
      </c>
      <c r="M87" s="7" t="s">
        <v>96</v>
      </c>
      <c r="N87" s="3"/>
      <c r="O87" s="3"/>
      <c r="P87" s="3"/>
      <c r="Q87" s="3"/>
      <c r="R87" s="3"/>
      <c r="S87" s="3"/>
      <c r="T87" s="3"/>
      <c r="U87" s="3"/>
      <c r="V87" s="4"/>
      <c r="W87" s="15">
        <f>K87</f>
        <v>5099.723999999999</v>
      </c>
      <c r="Y87" s="7" t="s">
        <v>96</v>
      </c>
      <c r="Z87" s="3"/>
      <c r="AA87" s="3"/>
      <c r="AB87" s="3"/>
      <c r="AC87" s="3"/>
      <c r="AD87" s="3"/>
      <c r="AE87" s="3"/>
      <c r="AF87" s="3"/>
      <c r="AG87" s="3"/>
      <c r="AH87" s="4"/>
      <c r="AI87" s="15">
        <f>W87</f>
        <v>5099.723999999999</v>
      </c>
    </row>
    <row r="88" spans="1:35" ht="15.75">
      <c r="A88" s="7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15">
        <f>K63</f>
        <v>259.308</v>
      </c>
      <c r="M88" s="7" t="s">
        <v>13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259.308</v>
      </c>
      <c r="Y88" s="7" t="s">
        <v>13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259.308</v>
      </c>
    </row>
    <row r="89" spans="1:35" ht="15.75">
      <c r="A89" s="7" t="s">
        <v>52</v>
      </c>
      <c r="B89" s="3"/>
      <c r="C89" s="3"/>
      <c r="D89" s="3"/>
      <c r="E89" s="3"/>
      <c r="F89" s="3"/>
      <c r="G89" s="3"/>
      <c r="H89" s="3"/>
      <c r="I89" s="3"/>
      <c r="J89" s="4"/>
      <c r="K89" s="15">
        <f>K64</f>
        <v>2358.468</v>
      </c>
      <c r="M89" s="7" t="s">
        <v>52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2358.468</v>
      </c>
      <c r="Y89" s="7" t="s">
        <v>52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2358.468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K65</f>
        <v>1234.8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1234.8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1234.8</v>
      </c>
    </row>
    <row r="91" spans="1:35" ht="15.75">
      <c r="A91" s="7" t="s">
        <v>79</v>
      </c>
      <c r="B91" s="3"/>
      <c r="C91" s="3"/>
      <c r="D91" s="3"/>
      <c r="E91" s="3"/>
      <c r="F91" s="3"/>
      <c r="G91" s="3"/>
      <c r="H91" s="3"/>
      <c r="I91" s="3"/>
      <c r="J91" s="4"/>
      <c r="K91" s="14">
        <v>0</v>
      </c>
      <c r="M91" s="7" t="s">
        <v>79</v>
      </c>
      <c r="N91" s="3"/>
      <c r="O91" s="3"/>
      <c r="P91" s="3"/>
      <c r="Q91" s="3"/>
      <c r="R91" s="3"/>
      <c r="S91" s="3"/>
      <c r="T91" s="3"/>
      <c r="U91" s="3"/>
      <c r="V91" s="4"/>
      <c r="W91" s="14">
        <v>0</v>
      </c>
      <c r="Y91" s="7" t="s">
        <v>79</v>
      </c>
      <c r="Z91" s="3"/>
      <c r="AA91" s="3"/>
      <c r="AB91" s="3"/>
      <c r="AC91" s="3"/>
      <c r="AD91" s="3"/>
      <c r="AE91" s="3"/>
      <c r="AF91" s="3"/>
      <c r="AG91" s="3"/>
      <c r="AH91" s="4"/>
      <c r="AI91" s="14">
        <v>0</v>
      </c>
    </row>
    <row r="92" spans="1:35" ht="15.75">
      <c r="A92" s="7" t="s">
        <v>80</v>
      </c>
      <c r="B92" s="6"/>
      <c r="C92" s="6"/>
      <c r="D92" s="6"/>
      <c r="E92" s="6"/>
      <c r="F92" s="6"/>
      <c r="G92" s="6"/>
      <c r="H92" s="6"/>
      <c r="I92" s="3"/>
      <c r="J92" s="4"/>
      <c r="K92" s="15">
        <f>K95+K96</f>
        <v>1474.8</v>
      </c>
      <c r="M92" s="7" t="s">
        <v>80</v>
      </c>
      <c r="N92" s="6"/>
      <c r="O92" s="6"/>
      <c r="P92" s="6"/>
      <c r="Q92" s="6"/>
      <c r="R92" s="6"/>
      <c r="S92" s="6"/>
      <c r="T92" s="6"/>
      <c r="U92" s="3"/>
      <c r="V92" s="4"/>
      <c r="W92" s="14">
        <f>W96</f>
        <v>240</v>
      </c>
      <c r="Y92" s="7" t="s">
        <v>80</v>
      </c>
      <c r="Z92" s="6"/>
      <c r="AA92" s="6"/>
      <c r="AB92" s="6"/>
      <c r="AC92" s="6"/>
      <c r="AD92" s="6"/>
      <c r="AE92" s="6"/>
      <c r="AF92" s="6"/>
      <c r="AG92" s="3"/>
      <c r="AH92" s="4"/>
      <c r="AI92" s="14">
        <f>AI95+AI96</f>
        <v>13658</v>
      </c>
    </row>
    <row r="93" spans="1:35" ht="15">
      <c r="A93" s="2" t="s">
        <v>3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3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3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27">
        <f>K82</f>
        <v>1234.8</v>
      </c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>
        <v>13418</v>
      </c>
    </row>
    <row r="96" spans="1:35" ht="15">
      <c r="A96" s="2" t="s">
        <v>94</v>
      </c>
      <c r="B96" s="3"/>
      <c r="C96" s="3"/>
      <c r="D96" s="3"/>
      <c r="E96" s="3"/>
      <c r="F96" s="3"/>
      <c r="G96" s="3"/>
      <c r="H96" s="3"/>
      <c r="I96" s="3"/>
      <c r="J96" s="4"/>
      <c r="K96" s="5">
        <v>240</v>
      </c>
      <c r="M96" s="2" t="s">
        <v>94</v>
      </c>
      <c r="N96" s="3"/>
      <c r="O96" s="3"/>
      <c r="P96" s="3"/>
      <c r="Q96" s="3"/>
      <c r="R96" s="3"/>
      <c r="S96" s="3"/>
      <c r="T96" s="3"/>
      <c r="U96" s="3"/>
      <c r="V96" s="4"/>
      <c r="W96" s="5">
        <v>240</v>
      </c>
      <c r="Y96" s="2" t="s">
        <v>94</v>
      </c>
      <c r="Z96" s="3"/>
      <c r="AA96" s="3"/>
      <c r="AB96" s="3"/>
      <c r="AC96" s="3"/>
      <c r="AD96" s="3"/>
      <c r="AE96" s="3"/>
      <c r="AF96" s="3"/>
      <c r="AG96" s="3"/>
      <c r="AH96" s="4"/>
      <c r="AI96" s="5">
        <v>240</v>
      </c>
    </row>
    <row r="97" spans="1:35" ht="15">
      <c r="A97" s="8" t="s">
        <v>6</v>
      </c>
      <c r="B97" s="9"/>
      <c r="C97" s="9"/>
      <c r="D97" s="9"/>
      <c r="E97" s="9"/>
      <c r="F97" s="9"/>
      <c r="G97" s="9"/>
      <c r="H97" s="9"/>
      <c r="I97" s="9"/>
      <c r="J97" s="10"/>
      <c r="K97" s="5"/>
      <c r="M97" s="8" t="s">
        <v>6</v>
      </c>
      <c r="N97" s="9"/>
      <c r="O97" s="9"/>
      <c r="P97" s="9"/>
      <c r="Q97" s="9"/>
      <c r="R97" s="9"/>
      <c r="S97" s="9"/>
      <c r="T97" s="9"/>
      <c r="U97" s="9"/>
      <c r="V97" s="10"/>
      <c r="W97" s="5"/>
      <c r="Y97" s="8" t="s">
        <v>6</v>
      </c>
      <c r="Z97" s="9"/>
      <c r="AA97" s="9"/>
      <c r="AB97" s="9"/>
      <c r="AC97" s="9"/>
      <c r="AD97" s="9"/>
      <c r="AE97" s="9"/>
      <c r="AF97" s="9"/>
      <c r="AG97" s="9"/>
      <c r="AH97" s="10"/>
      <c r="AI97" s="5"/>
    </row>
    <row r="98" spans="1:35" ht="15">
      <c r="A98" s="2" t="s">
        <v>7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7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7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8" t="s">
        <v>9</v>
      </c>
      <c r="B100" s="9"/>
      <c r="C100" s="9"/>
      <c r="D100" s="9"/>
      <c r="E100" s="9"/>
      <c r="F100" s="9"/>
      <c r="G100" s="9"/>
      <c r="H100" s="9"/>
      <c r="I100" s="9"/>
      <c r="J100" s="10"/>
      <c r="K100" s="5"/>
      <c r="M100" s="8" t="s">
        <v>9</v>
      </c>
      <c r="N100" s="9"/>
      <c r="O100" s="9"/>
      <c r="P100" s="9"/>
      <c r="Q100" s="9"/>
      <c r="R100" s="9"/>
      <c r="S100" s="9"/>
      <c r="T100" s="9"/>
      <c r="U100" s="9"/>
      <c r="V100" s="10"/>
      <c r="W100" s="5"/>
      <c r="Y100" s="8" t="s">
        <v>9</v>
      </c>
      <c r="Z100" s="9"/>
      <c r="AA100" s="9"/>
      <c r="AB100" s="9"/>
      <c r="AC100" s="9"/>
      <c r="AD100" s="9"/>
      <c r="AE100" s="9"/>
      <c r="AF100" s="9"/>
      <c r="AG100" s="9"/>
      <c r="AH100" s="10"/>
      <c r="AI100" s="5"/>
    </row>
    <row r="101" spans="1:35" ht="15">
      <c r="A101" s="2" t="s">
        <v>10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  <c r="M101" s="2" t="s">
        <v>10</v>
      </c>
      <c r="N101" s="3"/>
      <c r="O101" s="3"/>
      <c r="P101" s="3"/>
      <c r="Q101" s="3"/>
      <c r="R101" s="3"/>
      <c r="S101" s="3"/>
      <c r="T101" s="3"/>
      <c r="U101" s="3"/>
      <c r="V101" s="4"/>
      <c r="W101" s="5"/>
      <c r="Y101" s="2" t="s">
        <v>10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5"/>
    </row>
    <row r="102" spans="1:35" ht="15">
      <c r="A102" s="2" t="s">
        <v>14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M102" s="2" t="s">
        <v>14</v>
      </c>
      <c r="N102" s="3"/>
      <c r="O102" s="3"/>
      <c r="P102" s="3"/>
      <c r="Q102" s="3"/>
      <c r="R102" s="3"/>
      <c r="S102" s="3"/>
      <c r="T102" s="3"/>
      <c r="U102" s="3"/>
      <c r="V102" s="4"/>
      <c r="W102" s="15"/>
      <c r="Y102" s="2" t="s">
        <v>14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5"/>
    </row>
    <row r="103" spans="1:35" ht="15">
      <c r="A103" s="8" t="s">
        <v>11</v>
      </c>
      <c r="B103" s="9"/>
      <c r="C103" s="9"/>
      <c r="D103" s="9"/>
      <c r="E103" s="9"/>
      <c r="F103" s="9"/>
      <c r="G103" s="9"/>
      <c r="H103" s="9"/>
      <c r="I103" s="9"/>
      <c r="J103" s="10"/>
      <c r="K103" s="15">
        <f>K87+K88+K89+K90+K91+K92</f>
        <v>10427.099999999999</v>
      </c>
      <c r="M103" s="8" t="s">
        <v>11</v>
      </c>
      <c r="N103" s="9"/>
      <c r="O103" s="9"/>
      <c r="P103" s="9"/>
      <c r="Q103" s="9"/>
      <c r="R103" s="9"/>
      <c r="S103" s="9"/>
      <c r="T103" s="9"/>
      <c r="U103" s="9"/>
      <c r="V103" s="10"/>
      <c r="W103" s="15">
        <f>W87+W88+W89+W90+W91+W92</f>
        <v>9192.3</v>
      </c>
      <c r="Y103" s="8" t="s">
        <v>11</v>
      </c>
      <c r="Z103" s="9"/>
      <c r="AA103" s="9"/>
      <c r="AB103" s="9"/>
      <c r="AC103" s="9"/>
      <c r="AD103" s="9"/>
      <c r="AE103" s="9"/>
      <c r="AF103" s="9"/>
      <c r="AG103" s="9"/>
      <c r="AH103" s="10"/>
      <c r="AI103" s="15">
        <f>AI87+AI88+AI89+AI90+AI91+AI92</f>
        <v>22610.3</v>
      </c>
    </row>
    <row r="105" ht="12.75">
      <c r="AI105" s="17" t="s">
        <v>21</v>
      </c>
    </row>
    <row r="106" spans="11:35" ht="15">
      <c r="K106" t="s">
        <v>98</v>
      </c>
      <c r="L106" t="s">
        <v>99</v>
      </c>
      <c r="M106" s="28" t="s">
        <v>100</v>
      </c>
      <c r="N106" t="s">
        <v>30</v>
      </c>
      <c r="O106" t="s">
        <v>28</v>
      </c>
      <c r="P106" t="s">
        <v>26</v>
      </c>
      <c r="Q106" t="s">
        <v>15</v>
      </c>
      <c r="R106" t="s">
        <v>16</v>
      </c>
      <c r="S106" t="s">
        <v>17</v>
      </c>
      <c r="T106" t="s">
        <v>101</v>
      </c>
      <c r="U106" t="s">
        <v>19</v>
      </c>
      <c r="V106" t="s">
        <v>20</v>
      </c>
      <c r="AI106" s="25">
        <f>AI81+AI85-AI103</f>
        <v>18014.391999999996</v>
      </c>
    </row>
    <row r="107" spans="1:22" ht="15">
      <c r="A107" s="2" t="s">
        <v>102</v>
      </c>
      <c r="B107" s="3"/>
      <c r="C107" s="3"/>
      <c r="D107" s="3"/>
      <c r="E107" s="3"/>
      <c r="F107" s="3"/>
      <c r="G107" s="3"/>
      <c r="H107" s="3"/>
      <c r="I107" s="3"/>
      <c r="J107" s="4"/>
      <c r="K107" s="15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</row>
    <row r="108" spans="1:35" ht="15">
      <c r="A108" s="2" t="s">
        <v>103</v>
      </c>
      <c r="B108" s="3"/>
      <c r="C108" s="3"/>
      <c r="D108" s="3"/>
      <c r="E108" s="3"/>
      <c r="F108" s="3"/>
      <c r="G108" s="3"/>
      <c r="H108" s="3"/>
      <c r="I108" s="3"/>
      <c r="J108" s="4"/>
      <c r="K108" s="15">
        <f>K5</f>
        <v>906</v>
      </c>
      <c r="L108" s="27">
        <f>W5</f>
        <v>3864.1319999999996</v>
      </c>
      <c r="M108" s="27">
        <f>AI5</f>
        <v>5883.815999999999</v>
      </c>
      <c r="N108" s="27">
        <f>K30</f>
        <v>8422.116</v>
      </c>
      <c r="O108" s="27">
        <f>W30</f>
        <v>11380.248</v>
      </c>
      <c r="P108" s="27">
        <f>AI30</f>
        <v>13893.852</v>
      </c>
      <c r="Q108" s="27">
        <f>K56</f>
        <v>16407.456</v>
      </c>
      <c r="R108" s="27">
        <f>W56</f>
        <v>18321.059999999998</v>
      </c>
      <c r="S108" s="27">
        <f>AI56</f>
        <v>20834.663999999997</v>
      </c>
      <c r="T108" s="27">
        <f>K81</f>
        <v>23792.796</v>
      </c>
      <c r="U108" s="27">
        <f>W81</f>
        <v>25516.127999999997</v>
      </c>
      <c r="V108" s="27">
        <f>AI81</f>
        <v>28474.26</v>
      </c>
      <c r="AI108" s="17"/>
    </row>
    <row r="109" spans="1:22" ht="15">
      <c r="A109" s="2" t="s">
        <v>0</v>
      </c>
      <c r="B109" s="3"/>
      <c r="C109" s="3"/>
      <c r="D109" s="3"/>
      <c r="E109" s="3"/>
      <c r="F109" s="3"/>
      <c r="G109" s="3"/>
      <c r="H109" s="3"/>
      <c r="I109" s="3"/>
      <c r="J109" s="4"/>
      <c r="K109" s="29">
        <f aca="true" t="shared" si="1" ref="K109:K130">K6</f>
        <v>1234.8</v>
      </c>
      <c r="L109" s="18">
        <f aca="true" t="shared" si="2" ref="L109:L130">W6</f>
        <v>1234.8</v>
      </c>
      <c r="M109" s="18">
        <f aca="true" t="shared" si="3" ref="M109:M130">AI6</f>
        <v>1234.8</v>
      </c>
      <c r="N109" s="18">
        <f aca="true" t="shared" si="4" ref="N109:N130">K31</f>
        <v>1234.8</v>
      </c>
      <c r="O109" s="18">
        <f aca="true" t="shared" si="5" ref="O109:O130">W31</f>
        <v>1234.8</v>
      </c>
      <c r="P109" s="18">
        <f aca="true" t="shared" si="6" ref="P109:P130">AI31</f>
        <v>1234.8</v>
      </c>
      <c r="Q109" s="18">
        <f aca="true" t="shared" si="7" ref="Q109:Q130">K57</f>
        <v>1234.8</v>
      </c>
      <c r="R109" s="18">
        <f aca="true" t="shared" si="8" ref="R109:R130">W57</f>
        <v>1234.8</v>
      </c>
      <c r="S109" s="18">
        <f aca="true" t="shared" si="9" ref="S109:S130">AI57</f>
        <v>1234.8</v>
      </c>
      <c r="T109" s="18">
        <f aca="true" t="shared" si="10" ref="T109:T130">K82</f>
        <v>1234.8</v>
      </c>
      <c r="U109" s="18">
        <f aca="true" t="shared" si="11" ref="U109:U130">W82</f>
        <v>1234.8</v>
      </c>
      <c r="V109" s="18">
        <f aca="true" t="shared" si="12" ref="V109:V130">AI82</f>
        <v>1234.8</v>
      </c>
    </row>
    <row r="110" spans="1:22" ht="15">
      <c r="A110" s="2" t="s">
        <v>1</v>
      </c>
      <c r="B110" s="3"/>
      <c r="C110" s="3"/>
      <c r="D110" s="3"/>
      <c r="E110" s="3"/>
      <c r="F110" s="3"/>
      <c r="G110" s="3"/>
      <c r="H110" s="3"/>
      <c r="I110" s="3"/>
      <c r="J110" s="4"/>
      <c r="K110" s="26">
        <f t="shared" si="1"/>
        <v>24</v>
      </c>
      <c r="L110" s="27">
        <f t="shared" si="2"/>
        <v>24</v>
      </c>
      <c r="M110" s="27">
        <f t="shared" si="3"/>
        <v>24</v>
      </c>
      <c r="N110" s="27">
        <f t="shared" si="4"/>
        <v>24</v>
      </c>
      <c r="O110" s="27">
        <f t="shared" si="5"/>
        <v>24</v>
      </c>
      <c r="P110" s="27">
        <f t="shared" si="6"/>
        <v>24</v>
      </c>
      <c r="Q110" s="27">
        <f t="shared" si="7"/>
        <v>24</v>
      </c>
      <c r="R110" s="27">
        <f t="shared" si="8"/>
        <v>24</v>
      </c>
      <c r="S110" s="27">
        <f t="shared" si="9"/>
        <v>24</v>
      </c>
      <c r="T110" s="27">
        <f t="shared" si="10"/>
        <v>24</v>
      </c>
      <c r="U110" s="27">
        <f t="shared" si="11"/>
        <v>24</v>
      </c>
      <c r="V110" s="27">
        <f t="shared" si="12"/>
        <v>24</v>
      </c>
    </row>
    <row r="111" spans="1:22" ht="15">
      <c r="A111" s="2" t="s">
        <v>47</v>
      </c>
      <c r="B111" s="3"/>
      <c r="C111" s="3"/>
      <c r="D111" s="3"/>
      <c r="E111" s="3"/>
      <c r="F111" s="3"/>
      <c r="G111" s="3"/>
      <c r="H111" s="3"/>
      <c r="I111" s="3"/>
      <c r="J111" s="4"/>
      <c r="K111" s="30">
        <f t="shared" si="1"/>
        <v>9.84</v>
      </c>
      <c r="L111" s="31">
        <f t="shared" si="2"/>
        <v>9.84</v>
      </c>
      <c r="M111" s="31">
        <f t="shared" si="3"/>
        <v>9.84</v>
      </c>
      <c r="N111" s="31">
        <f t="shared" si="4"/>
        <v>9.84</v>
      </c>
      <c r="O111" s="31">
        <f t="shared" si="5"/>
        <v>9.84</v>
      </c>
      <c r="P111" s="31">
        <f t="shared" si="6"/>
        <v>9.84</v>
      </c>
      <c r="Q111" s="31">
        <f t="shared" si="7"/>
        <v>9.84</v>
      </c>
      <c r="R111" s="31">
        <f t="shared" si="8"/>
        <v>9.84</v>
      </c>
      <c r="S111" s="31">
        <f t="shared" si="9"/>
        <v>9.84</v>
      </c>
      <c r="T111" s="31">
        <f t="shared" si="10"/>
        <v>9.84</v>
      </c>
      <c r="U111" s="31">
        <f t="shared" si="11"/>
        <v>9.84</v>
      </c>
      <c r="V111" s="31">
        <f t="shared" si="12"/>
        <v>9.84</v>
      </c>
    </row>
    <row r="112" spans="1:22" ht="15">
      <c r="A112" s="2" t="s">
        <v>104</v>
      </c>
      <c r="B112" s="3"/>
      <c r="C112" s="3"/>
      <c r="D112" s="3"/>
      <c r="E112" s="3"/>
      <c r="F112" s="3"/>
      <c r="G112" s="3"/>
      <c r="H112" s="3"/>
      <c r="I112" s="3"/>
      <c r="J112" s="4"/>
      <c r="K112" s="26">
        <f t="shared" si="1"/>
        <v>12150.431999999999</v>
      </c>
      <c r="L112" s="27">
        <f t="shared" si="2"/>
        <v>12150.431999999999</v>
      </c>
      <c r="M112" s="27">
        <f t="shared" si="3"/>
        <v>12150.431999999999</v>
      </c>
      <c r="N112" s="27">
        <f t="shared" si="4"/>
        <v>12150.431999999999</v>
      </c>
      <c r="O112" s="27">
        <f t="shared" si="5"/>
        <v>12150.431999999999</v>
      </c>
      <c r="P112" s="27">
        <f t="shared" si="6"/>
        <v>12150.431999999999</v>
      </c>
      <c r="Q112" s="27">
        <f t="shared" si="7"/>
        <v>12150.431999999999</v>
      </c>
      <c r="R112" s="27">
        <f t="shared" si="8"/>
        <v>12150.431999999999</v>
      </c>
      <c r="S112" s="27">
        <f t="shared" si="9"/>
        <v>12150.431999999999</v>
      </c>
      <c r="T112" s="27">
        <f t="shared" si="10"/>
        <v>12150.431999999999</v>
      </c>
      <c r="U112" s="27">
        <f t="shared" si="11"/>
        <v>12150.431999999999</v>
      </c>
      <c r="V112" s="27">
        <f t="shared" si="12"/>
        <v>12150.431999999999</v>
      </c>
    </row>
    <row r="113" spans="1:22" ht="15.75">
      <c r="A113" s="2"/>
      <c r="B113" s="6" t="s">
        <v>2</v>
      </c>
      <c r="C113" s="6"/>
      <c r="D113" s="3"/>
      <c r="E113" s="3"/>
      <c r="F113" s="3"/>
      <c r="G113" s="3"/>
      <c r="H113" s="3"/>
      <c r="I113" s="3"/>
      <c r="J113" s="4"/>
      <c r="K113" s="2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</row>
    <row r="114" spans="1:22" ht="15.75">
      <c r="A114" s="7" t="s">
        <v>96</v>
      </c>
      <c r="B114" s="3"/>
      <c r="C114" s="3"/>
      <c r="D114" s="3"/>
      <c r="E114" s="3"/>
      <c r="F114" s="3"/>
      <c r="G114" s="3"/>
      <c r="H114" s="3"/>
      <c r="I114" s="3"/>
      <c r="J114" s="4"/>
      <c r="K114" s="26">
        <f t="shared" si="1"/>
        <v>5099.723999999999</v>
      </c>
      <c r="L114" s="27">
        <f t="shared" si="2"/>
        <v>5099.723999999999</v>
      </c>
      <c r="M114" s="27">
        <f t="shared" si="3"/>
        <v>5099.723999999999</v>
      </c>
      <c r="N114" s="27">
        <f t="shared" si="4"/>
        <v>5099.723999999999</v>
      </c>
      <c r="O114" s="27">
        <f t="shared" si="5"/>
        <v>5099.723999999999</v>
      </c>
      <c r="P114" s="27">
        <f t="shared" si="6"/>
        <v>5099.723999999999</v>
      </c>
      <c r="Q114" s="27">
        <f t="shared" si="7"/>
        <v>5099.723999999999</v>
      </c>
      <c r="R114" s="27">
        <f t="shared" si="8"/>
        <v>5099.723999999999</v>
      </c>
      <c r="S114" s="27">
        <f t="shared" si="9"/>
        <v>5099.723999999999</v>
      </c>
      <c r="T114" s="27">
        <f t="shared" si="10"/>
        <v>5099.723999999999</v>
      </c>
      <c r="U114" s="27">
        <f t="shared" si="11"/>
        <v>5099.723999999999</v>
      </c>
      <c r="V114" s="27">
        <f t="shared" si="12"/>
        <v>5099.723999999999</v>
      </c>
    </row>
    <row r="115" spans="1:22" ht="15.75">
      <c r="A115" s="7" t="s">
        <v>13</v>
      </c>
      <c r="B115" s="3"/>
      <c r="C115" s="3"/>
      <c r="D115" s="3"/>
      <c r="E115" s="3"/>
      <c r="F115" s="3"/>
      <c r="G115" s="3"/>
      <c r="H115" s="3"/>
      <c r="I115" s="3"/>
      <c r="J115" s="4"/>
      <c r="K115" s="26">
        <f t="shared" si="1"/>
        <v>259.308</v>
      </c>
      <c r="L115" s="27">
        <f t="shared" si="2"/>
        <v>259.308</v>
      </c>
      <c r="M115" s="27">
        <f t="shared" si="3"/>
        <v>259.308</v>
      </c>
      <c r="N115" s="27">
        <f t="shared" si="4"/>
        <v>259.308</v>
      </c>
      <c r="O115" s="27">
        <f t="shared" si="5"/>
        <v>259.308</v>
      </c>
      <c r="P115" s="27">
        <f t="shared" si="6"/>
        <v>259.308</v>
      </c>
      <c r="Q115" s="27">
        <f t="shared" si="7"/>
        <v>259.308</v>
      </c>
      <c r="R115" s="27">
        <f t="shared" si="8"/>
        <v>259.308</v>
      </c>
      <c r="S115" s="27">
        <f t="shared" si="9"/>
        <v>259.308</v>
      </c>
      <c r="T115" s="27">
        <f t="shared" si="10"/>
        <v>259.308</v>
      </c>
      <c r="U115" s="27">
        <f t="shared" si="11"/>
        <v>259.308</v>
      </c>
      <c r="V115" s="27">
        <f t="shared" si="12"/>
        <v>259.308</v>
      </c>
    </row>
    <row r="116" spans="1:22" ht="15.75">
      <c r="A116" s="7" t="s">
        <v>52</v>
      </c>
      <c r="B116" s="3"/>
      <c r="C116" s="3"/>
      <c r="D116" s="3"/>
      <c r="E116" s="3"/>
      <c r="F116" s="3"/>
      <c r="G116" s="3"/>
      <c r="H116" s="3"/>
      <c r="I116" s="3"/>
      <c r="J116" s="4"/>
      <c r="K116" s="26">
        <f t="shared" si="1"/>
        <v>2358.468</v>
      </c>
      <c r="L116" s="27">
        <f t="shared" si="2"/>
        <v>2358.468</v>
      </c>
      <c r="M116" s="27">
        <f t="shared" si="3"/>
        <v>2358.468</v>
      </c>
      <c r="N116" s="27">
        <f t="shared" si="4"/>
        <v>2358.468</v>
      </c>
      <c r="O116" s="27">
        <f t="shared" si="5"/>
        <v>2358.468</v>
      </c>
      <c r="P116" s="27">
        <f t="shared" si="6"/>
        <v>2358.468</v>
      </c>
      <c r="Q116" s="27">
        <f t="shared" si="7"/>
        <v>2358.468</v>
      </c>
      <c r="R116" s="27">
        <f t="shared" si="8"/>
        <v>2358.468</v>
      </c>
      <c r="S116" s="27">
        <f t="shared" si="9"/>
        <v>2358.468</v>
      </c>
      <c r="T116" s="27">
        <f t="shared" si="10"/>
        <v>2358.468</v>
      </c>
      <c r="U116" s="27">
        <f t="shared" si="11"/>
        <v>2358.468</v>
      </c>
      <c r="V116" s="27">
        <f t="shared" si="12"/>
        <v>2358.468</v>
      </c>
    </row>
    <row r="117" spans="1:22" ht="15.75">
      <c r="A117" s="7" t="s">
        <v>53</v>
      </c>
      <c r="B117" s="3"/>
      <c r="C117" s="3"/>
      <c r="D117" s="3"/>
      <c r="E117" s="3"/>
      <c r="F117" s="3"/>
      <c r="G117" s="3"/>
      <c r="H117" s="3"/>
      <c r="I117" s="3"/>
      <c r="J117" s="4"/>
      <c r="K117" s="26">
        <f t="shared" si="1"/>
        <v>1234.8</v>
      </c>
      <c r="L117" s="27">
        <f t="shared" si="2"/>
        <v>1234.8</v>
      </c>
      <c r="M117" s="27">
        <f t="shared" si="3"/>
        <v>1234.8</v>
      </c>
      <c r="N117" s="27">
        <f t="shared" si="4"/>
        <v>1234.8</v>
      </c>
      <c r="O117" s="27">
        <f t="shared" si="5"/>
        <v>1234.8</v>
      </c>
      <c r="P117" s="27">
        <f t="shared" si="6"/>
        <v>1234.8</v>
      </c>
      <c r="Q117" s="27">
        <f t="shared" si="7"/>
        <v>1234.8</v>
      </c>
      <c r="R117" s="27">
        <f t="shared" si="8"/>
        <v>1234.8</v>
      </c>
      <c r="S117" s="27">
        <f t="shared" si="9"/>
        <v>1234.8</v>
      </c>
      <c r="T117" s="27">
        <f t="shared" si="10"/>
        <v>1234.8</v>
      </c>
      <c r="U117" s="27">
        <f t="shared" si="11"/>
        <v>1234.8</v>
      </c>
      <c r="V117" s="27">
        <f t="shared" si="12"/>
        <v>1234.8</v>
      </c>
    </row>
    <row r="118" spans="1:22" ht="15.75">
      <c r="A118" s="7" t="s">
        <v>79</v>
      </c>
      <c r="B118" s="3"/>
      <c r="C118" s="3"/>
      <c r="D118" s="3"/>
      <c r="E118" s="3"/>
      <c r="F118" s="3"/>
      <c r="G118" s="3"/>
      <c r="H118" s="3"/>
      <c r="I118" s="3"/>
      <c r="J118" s="4"/>
      <c r="K118" s="26">
        <f t="shared" si="1"/>
        <v>0</v>
      </c>
      <c r="L118" s="27">
        <f t="shared" si="2"/>
        <v>0</v>
      </c>
      <c r="M118" s="27">
        <f t="shared" si="3"/>
        <v>419.832</v>
      </c>
      <c r="N118" s="27">
        <f t="shared" si="4"/>
        <v>0</v>
      </c>
      <c r="O118" s="27">
        <f t="shared" si="5"/>
        <v>444.52799999999996</v>
      </c>
      <c r="P118" s="27">
        <f t="shared" si="6"/>
        <v>444.52799999999996</v>
      </c>
      <c r="Q118" s="27">
        <f t="shared" si="7"/>
        <v>444.52799999999996</v>
      </c>
      <c r="R118" s="27">
        <f t="shared" si="8"/>
        <v>444.52799999999996</v>
      </c>
      <c r="S118" s="27">
        <f t="shared" si="9"/>
        <v>0</v>
      </c>
      <c r="T118" s="27">
        <f t="shared" si="10"/>
        <v>0</v>
      </c>
      <c r="U118" s="27">
        <f t="shared" si="11"/>
        <v>0</v>
      </c>
      <c r="V118" s="27">
        <f t="shared" si="12"/>
        <v>0</v>
      </c>
    </row>
    <row r="119" spans="1:22" ht="15.75">
      <c r="A119" s="7" t="s">
        <v>80</v>
      </c>
      <c r="B119" s="6"/>
      <c r="C119" s="6"/>
      <c r="D119" s="6"/>
      <c r="E119" s="6"/>
      <c r="F119" s="6"/>
      <c r="G119" s="6"/>
      <c r="H119" s="6"/>
      <c r="I119" s="3"/>
      <c r="J119" s="4"/>
      <c r="K119" s="26">
        <f t="shared" si="1"/>
        <v>240</v>
      </c>
      <c r="L119" s="27">
        <f t="shared" si="2"/>
        <v>1178.4479999999999</v>
      </c>
      <c r="M119" s="27">
        <f t="shared" si="3"/>
        <v>240</v>
      </c>
      <c r="N119" s="27">
        <f t="shared" si="4"/>
        <v>240</v>
      </c>
      <c r="O119" s="27">
        <f t="shared" si="5"/>
        <v>240</v>
      </c>
      <c r="P119" s="27">
        <f t="shared" si="6"/>
        <v>240</v>
      </c>
      <c r="Q119" s="27">
        <f t="shared" si="7"/>
        <v>840</v>
      </c>
      <c r="R119" s="27">
        <f t="shared" si="8"/>
        <v>240</v>
      </c>
      <c r="S119" s="27">
        <f t="shared" si="9"/>
        <v>240</v>
      </c>
      <c r="T119" s="27">
        <f t="shared" si="10"/>
        <v>1474.8</v>
      </c>
      <c r="U119" s="27">
        <f t="shared" si="11"/>
        <v>240</v>
      </c>
      <c r="V119" s="27">
        <f t="shared" si="12"/>
        <v>13658</v>
      </c>
    </row>
    <row r="120" spans="1:22" ht="15">
      <c r="A120" s="2" t="s">
        <v>3</v>
      </c>
      <c r="B120" s="3"/>
      <c r="C120" s="3"/>
      <c r="D120" s="3"/>
      <c r="E120" s="3"/>
      <c r="F120" s="3"/>
      <c r="G120" s="3"/>
      <c r="H120" s="3"/>
      <c r="I120" s="3"/>
      <c r="J120" s="4"/>
      <c r="K120" s="26">
        <f t="shared" si="1"/>
        <v>0</v>
      </c>
      <c r="L120" s="27">
        <f t="shared" si="2"/>
        <v>0</v>
      </c>
      <c r="M120" s="27">
        <f t="shared" si="3"/>
        <v>0</v>
      </c>
      <c r="N120" s="27">
        <f t="shared" si="4"/>
        <v>0</v>
      </c>
      <c r="O120" s="27">
        <f t="shared" si="5"/>
        <v>0</v>
      </c>
      <c r="P120" s="27">
        <f t="shared" si="6"/>
        <v>0</v>
      </c>
      <c r="Q120" s="27">
        <f t="shared" si="7"/>
        <v>0</v>
      </c>
      <c r="R120" s="27">
        <f t="shared" si="8"/>
        <v>0</v>
      </c>
      <c r="S120" s="27">
        <f t="shared" si="9"/>
        <v>0</v>
      </c>
      <c r="T120" s="27">
        <f t="shared" si="10"/>
        <v>0</v>
      </c>
      <c r="U120" s="27">
        <f t="shared" si="11"/>
        <v>0</v>
      </c>
      <c r="V120" s="27">
        <f t="shared" si="12"/>
        <v>0</v>
      </c>
    </row>
    <row r="121" spans="1:22" ht="15">
      <c r="A121" s="2" t="s">
        <v>4</v>
      </c>
      <c r="B121" s="3"/>
      <c r="C121" s="3"/>
      <c r="D121" s="3"/>
      <c r="E121" s="3"/>
      <c r="F121" s="3"/>
      <c r="G121" s="3"/>
      <c r="H121" s="3"/>
      <c r="I121" s="3"/>
      <c r="J121" s="4"/>
      <c r="K121" s="26">
        <f t="shared" si="1"/>
        <v>0</v>
      </c>
      <c r="L121" s="27">
        <f t="shared" si="2"/>
        <v>0</v>
      </c>
      <c r="M121" s="27">
        <f t="shared" si="3"/>
        <v>0</v>
      </c>
      <c r="N121" s="27">
        <f t="shared" si="4"/>
        <v>0</v>
      </c>
      <c r="O121" s="27">
        <f t="shared" si="5"/>
        <v>0</v>
      </c>
      <c r="P121" s="27">
        <f t="shared" si="6"/>
        <v>0</v>
      </c>
      <c r="Q121" s="27">
        <f t="shared" si="7"/>
        <v>0</v>
      </c>
      <c r="R121" s="27">
        <f t="shared" si="8"/>
        <v>0</v>
      </c>
      <c r="S121" s="27">
        <f t="shared" si="9"/>
        <v>0</v>
      </c>
      <c r="T121" s="27">
        <f t="shared" si="10"/>
        <v>0</v>
      </c>
      <c r="U121" s="27">
        <f t="shared" si="11"/>
        <v>0</v>
      </c>
      <c r="V121" s="27">
        <f t="shared" si="12"/>
        <v>0</v>
      </c>
    </row>
    <row r="122" spans="1:22" ht="15">
      <c r="A122" s="2" t="s">
        <v>5</v>
      </c>
      <c r="B122" s="3"/>
      <c r="C122" s="3"/>
      <c r="D122" s="3"/>
      <c r="E122" s="3"/>
      <c r="F122" s="3"/>
      <c r="G122" s="3"/>
      <c r="H122" s="3"/>
      <c r="I122" s="3"/>
      <c r="J122" s="4"/>
      <c r="K122" s="26">
        <f t="shared" si="1"/>
        <v>0</v>
      </c>
      <c r="L122" s="27">
        <f t="shared" si="2"/>
        <v>0</v>
      </c>
      <c r="M122" s="27">
        <f t="shared" si="3"/>
        <v>0</v>
      </c>
      <c r="N122" s="27">
        <f t="shared" si="4"/>
        <v>0</v>
      </c>
      <c r="O122" s="27">
        <f t="shared" si="5"/>
        <v>0</v>
      </c>
      <c r="P122" s="27">
        <f t="shared" si="6"/>
        <v>0</v>
      </c>
      <c r="Q122" s="27">
        <f t="shared" si="7"/>
        <v>0</v>
      </c>
      <c r="R122" s="27">
        <f t="shared" si="8"/>
        <v>0</v>
      </c>
      <c r="S122" s="27">
        <f t="shared" si="9"/>
        <v>0</v>
      </c>
      <c r="T122" s="27">
        <f t="shared" si="10"/>
        <v>1234.8</v>
      </c>
      <c r="U122" s="27">
        <f t="shared" si="11"/>
        <v>0</v>
      </c>
      <c r="V122" s="27">
        <f t="shared" si="12"/>
        <v>13418</v>
      </c>
    </row>
    <row r="123" spans="1:22" ht="15">
      <c r="A123" s="2" t="s">
        <v>94</v>
      </c>
      <c r="B123" s="3"/>
      <c r="C123" s="3"/>
      <c r="D123" s="3"/>
      <c r="E123" s="3"/>
      <c r="F123" s="3"/>
      <c r="G123" s="3"/>
      <c r="H123" s="3"/>
      <c r="I123" s="3"/>
      <c r="J123" s="4"/>
      <c r="K123" s="26">
        <f t="shared" si="1"/>
        <v>240</v>
      </c>
      <c r="L123" s="27">
        <f t="shared" si="2"/>
        <v>240</v>
      </c>
      <c r="M123" s="27">
        <f t="shared" si="3"/>
        <v>240</v>
      </c>
      <c r="N123" s="27">
        <f t="shared" si="4"/>
        <v>240</v>
      </c>
      <c r="O123" s="27">
        <f t="shared" si="5"/>
        <v>240</v>
      </c>
      <c r="P123" s="27">
        <f t="shared" si="6"/>
        <v>240</v>
      </c>
      <c r="Q123" s="27">
        <f t="shared" si="7"/>
        <v>490</v>
      </c>
      <c r="R123" s="27">
        <f t="shared" si="8"/>
        <v>240</v>
      </c>
      <c r="S123" s="27">
        <f t="shared" si="9"/>
        <v>240</v>
      </c>
      <c r="T123" s="27">
        <f t="shared" si="10"/>
        <v>240</v>
      </c>
      <c r="U123" s="27">
        <f t="shared" si="11"/>
        <v>240</v>
      </c>
      <c r="V123" s="27">
        <f t="shared" si="12"/>
        <v>240</v>
      </c>
    </row>
    <row r="124" spans="1:22" ht="15">
      <c r="A124" s="8" t="s">
        <v>6</v>
      </c>
      <c r="B124" s="9"/>
      <c r="C124" s="9"/>
      <c r="D124" s="9"/>
      <c r="E124" s="9"/>
      <c r="F124" s="9"/>
      <c r="G124" s="9"/>
      <c r="H124" s="9"/>
      <c r="I124" s="9"/>
      <c r="J124" s="10"/>
      <c r="K124" s="26">
        <f t="shared" si="1"/>
        <v>0</v>
      </c>
      <c r="L124" s="27">
        <f t="shared" si="2"/>
        <v>0</v>
      </c>
      <c r="M124" s="27">
        <f t="shared" si="3"/>
        <v>0</v>
      </c>
      <c r="N124" s="27">
        <f t="shared" si="4"/>
        <v>0</v>
      </c>
      <c r="O124" s="27">
        <f t="shared" si="5"/>
        <v>0</v>
      </c>
      <c r="P124" s="27">
        <f t="shared" si="6"/>
        <v>0</v>
      </c>
      <c r="Q124" s="27">
        <f t="shared" si="7"/>
        <v>0</v>
      </c>
      <c r="R124" s="27">
        <f t="shared" si="8"/>
        <v>0</v>
      </c>
      <c r="S124" s="27">
        <f t="shared" si="9"/>
        <v>0</v>
      </c>
      <c r="T124" s="27">
        <f t="shared" si="10"/>
        <v>0</v>
      </c>
      <c r="U124" s="27">
        <f t="shared" si="11"/>
        <v>0</v>
      </c>
      <c r="V124" s="27">
        <f t="shared" si="12"/>
        <v>0</v>
      </c>
    </row>
    <row r="125" spans="1:22" ht="15">
      <c r="A125" s="2" t="s">
        <v>7</v>
      </c>
      <c r="B125" s="3"/>
      <c r="C125" s="3"/>
      <c r="D125" s="3"/>
      <c r="E125" s="3"/>
      <c r="F125" s="3"/>
      <c r="G125" s="3"/>
      <c r="H125" s="3"/>
      <c r="I125" s="3"/>
      <c r="J125" s="4"/>
      <c r="K125" s="26">
        <f t="shared" si="1"/>
        <v>0</v>
      </c>
      <c r="L125" s="27">
        <f t="shared" si="2"/>
        <v>0</v>
      </c>
      <c r="M125" s="27">
        <f t="shared" si="3"/>
        <v>0</v>
      </c>
      <c r="N125" s="27">
        <f t="shared" si="4"/>
        <v>0</v>
      </c>
      <c r="O125" s="27">
        <f t="shared" si="5"/>
        <v>0</v>
      </c>
      <c r="P125" s="27">
        <f t="shared" si="6"/>
        <v>0</v>
      </c>
      <c r="Q125" s="27">
        <f t="shared" si="7"/>
        <v>0</v>
      </c>
      <c r="R125" s="27">
        <f t="shared" si="8"/>
        <v>0</v>
      </c>
      <c r="S125" s="27">
        <f t="shared" si="9"/>
        <v>0</v>
      </c>
      <c r="T125" s="27">
        <f t="shared" si="10"/>
        <v>0</v>
      </c>
      <c r="U125" s="27">
        <f t="shared" si="11"/>
        <v>0</v>
      </c>
      <c r="V125" s="27">
        <f t="shared" si="12"/>
        <v>0</v>
      </c>
    </row>
    <row r="126" spans="1:22" ht="15">
      <c r="A126" s="2" t="s">
        <v>105</v>
      </c>
      <c r="B126" s="3"/>
      <c r="C126" s="3"/>
      <c r="D126" s="3"/>
      <c r="E126" s="3"/>
      <c r="F126" s="3"/>
      <c r="G126" s="3"/>
      <c r="H126" s="3"/>
      <c r="I126" s="3"/>
      <c r="J126" s="4"/>
      <c r="K126" s="26">
        <f t="shared" si="1"/>
        <v>0</v>
      </c>
      <c r="L126" s="27">
        <f t="shared" si="2"/>
        <v>0</v>
      </c>
      <c r="M126" s="27">
        <f t="shared" si="3"/>
        <v>0</v>
      </c>
      <c r="N126" s="27">
        <f t="shared" si="4"/>
        <v>0</v>
      </c>
      <c r="O126" s="27">
        <f t="shared" si="5"/>
        <v>0</v>
      </c>
      <c r="P126" s="27">
        <f t="shared" si="6"/>
        <v>0</v>
      </c>
      <c r="Q126" s="27">
        <f t="shared" si="7"/>
        <v>0</v>
      </c>
      <c r="R126" s="27">
        <f t="shared" si="8"/>
        <v>0</v>
      </c>
      <c r="S126" s="27">
        <f t="shared" si="9"/>
        <v>0</v>
      </c>
      <c r="T126" s="27">
        <f t="shared" si="10"/>
        <v>0</v>
      </c>
      <c r="U126" s="27">
        <f t="shared" si="11"/>
        <v>0</v>
      </c>
      <c r="V126" s="27">
        <f t="shared" si="12"/>
        <v>0</v>
      </c>
    </row>
    <row r="127" spans="1:22" ht="15">
      <c r="A127" s="8" t="s">
        <v>9</v>
      </c>
      <c r="B127" s="9"/>
      <c r="C127" s="9"/>
      <c r="D127" s="9"/>
      <c r="E127" s="9"/>
      <c r="F127" s="9"/>
      <c r="G127" s="9"/>
      <c r="H127" s="9"/>
      <c r="I127" s="9"/>
      <c r="J127" s="10"/>
      <c r="K127" s="26">
        <f t="shared" si="1"/>
        <v>0</v>
      </c>
      <c r="L127" s="27">
        <f t="shared" si="2"/>
        <v>0</v>
      </c>
      <c r="M127" s="27">
        <f t="shared" si="3"/>
        <v>0</v>
      </c>
      <c r="N127" s="27">
        <f t="shared" si="4"/>
        <v>0</v>
      </c>
      <c r="O127" s="27">
        <f t="shared" si="5"/>
        <v>0</v>
      </c>
      <c r="P127" s="27">
        <f t="shared" si="6"/>
        <v>0</v>
      </c>
      <c r="Q127" s="27">
        <f t="shared" si="7"/>
        <v>0</v>
      </c>
      <c r="R127" s="27">
        <f t="shared" si="8"/>
        <v>0</v>
      </c>
      <c r="S127" s="27">
        <f t="shared" si="9"/>
        <v>0</v>
      </c>
      <c r="T127" s="27">
        <f t="shared" si="10"/>
        <v>0</v>
      </c>
      <c r="U127" s="27">
        <f t="shared" si="11"/>
        <v>0</v>
      </c>
      <c r="V127" s="27">
        <f t="shared" si="12"/>
        <v>0</v>
      </c>
    </row>
    <row r="128" spans="1:22" ht="15">
      <c r="A128" s="2" t="s">
        <v>10</v>
      </c>
      <c r="B128" s="3"/>
      <c r="C128" s="3"/>
      <c r="D128" s="3"/>
      <c r="E128" s="3"/>
      <c r="F128" s="3"/>
      <c r="G128" s="3"/>
      <c r="H128" s="3"/>
      <c r="I128" s="3"/>
      <c r="J128" s="4"/>
      <c r="K128" s="26">
        <f t="shared" si="1"/>
        <v>0</v>
      </c>
      <c r="L128" s="27">
        <f t="shared" si="2"/>
        <v>0</v>
      </c>
      <c r="M128" s="27">
        <f t="shared" si="3"/>
        <v>0</v>
      </c>
      <c r="N128" s="27">
        <f t="shared" si="4"/>
        <v>0</v>
      </c>
      <c r="O128" s="27">
        <f t="shared" si="5"/>
        <v>0</v>
      </c>
      <c r="P128" s="27">
        <f t="shared" si="6"/>
        <v>0</v>
      </c>
      <c r="Q128" s="27">
        <f t="shared" si="7"/>
        <v>0</v>
      </c>
      <c r="R128" s="27">
        <f t="shared" si="8"/>
        <v>0</v>
      </c>
      <c r="S128" s="27">
        <f t="shared" si="9"/>
        <v>0</v>
      </c>
      <c r="T128" s="27">
        <f t="shared" si="10"/>
        <v>0</v>
      </c>
      <c r="U128" s="27">
        <f t="shared" si="11"/>
        <v>0</v>
      </c>
      <c r="V128" s="27">
        <f t="shared" si="12"/>
        <v>0</v>
      </c>
    </row>
    <row r="129" spans="1:22" ht="15">
      <c r="A129" s="2" t="s">
        <v>14</v>
      </c>
      <c r="B129" s="3"/>
      <c r="C129" s="3"/>
      <c r="D129" s="3"/>
      <c r="E129" s="3"/>
      <c r="F129" s="3"/>
      <c r="G129" s="3"/>
      <c r="H129" s="3"/>
      <c r="I129" s="3"/>
      <c r="J129" s="4"/>
      <c r="K129" s="26">
        <f t="shared" si="1"/>
        <v>0</v>
      </c>
      <c r="L129" s="27">
        <f t="shared" si="2"/>
        <v>938.448</v>
      </c>
      <c r="M129" s="27">
        <f t="shared" si="3"/>
        <v>0</v>
      </c>
      <c r="N129" s="27">
        <f t="shared" si="4"/>
        <v>0</v>
      </c>
      <c r="O129" s="27">
        <f t="shared" si="5"/>
        <v>0</v>
      </c>
      <c r="P129" s="27">
        <f t="shared" si="6"/>
        <v>0</v>
      </c>
      <c r="Q129" s="27">
        <f t="shared" si="7"/>
        <v>350</v>
      </c>
      <c r="R129" s="27">
        <f t="shared" si="8"/>
        <v>0</v>
      </c>
      <c r="S129" s="27">
        <f t="shared" si="9"/>
        <v>0</v>
      </c>
      <c r="T129" s="27">
        <f t="shared" si="10"/>
        <v>0</v>
      </c>
      <c r="U129" s="27">
        <f t="shared" si="11"/>
        <v>0</v>
      </c>
      <c r="V129" s="27">
        <f t="shared" si="12"/>
        <v>0</v>
      </c>
    </row>
    <row r="130" spans="1:22" ht="15">
      <c r="A130" s="8" t="s">
        <v>11</v>
      </c>
      <c r="B130" s="9"/>
      <c r="C130" s="9"/>
      <c r="D130" s="9"/>
      <c r="E130" s="9"/>
      <c r="F130" s="9"/>
      <c r="G130" s="9"/>
      <c r="H130" s="9"/>
      <c r="I130" s="9"/>
      <c r="J130" s="10"/>
      <c r="K130" s="26">
        <f t="shared" si="1"/>
        <v>9192.3</v>
      </c>
      <c r="L130" s="27">
        <f t="shared" si="2"/>
        <v>10130.748</v>
      </c>
      <c r="M130" s="27">
        <f t="shared" si="3"/>
        <v>9612.132</v>
      </c>
      <c r="N130" s="27">
        <f t="shared" si="4"/>
        <v>9192.3</v>
      </c>
      <c r="O130" s="27">
        <f t="shared" si="5"/>
        <v>9636.828</v>
      </c>
      <c r="P130" s="27">
        <f t="shared" si="6"/>
        <v>9636.828</v>
      </c>
      <c r="Q130" s="27">
        <f t="shared" si="7"/>
        <v>10236.828</v>
      </c>
      <c r="R130" s="27">
        <f t="shared" si="8"/>
        <v>9636.828</v>
      </c>
      <c r="S130" s="27">
        <f t="shared" si="9"/>
        <v>9192.3</v>
      </c>
      <c r="T130" s="27">
        <f t="shared" si="10"/>
        <v>10427.099999999999</v>
      </c>
      <c r="U130" s="27">
        <f t="shared" si="11"/>
        <v>9192.3</v>
      </c>
      <c r="V130" s="27">
        <f t="shared" si="12"/>
        <v>22610.3</v>
      </c>
    </row>
    <row r="131" spans="11:22" ht="12.75">
      <c r="K131" s="32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8:22" ht="12.75">
      <c r="R132" t="s">
        <v>106</v>
      </c>
      <c r="U132" s="16"/>
      <c r="V132" s="25">
        <f>V108+V112-V130</f>
        <v>18014.391999999996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2013-01-27T22:21:19Z</cp:lastPrinted>
  <dcterms:created xsi:type="dcterms:W3CDTF">2012-04-11T04:13:08Z</dcterms:created>
  <dcterms:modified xsi:type="dcterms:W3CDTF">2018-01-22T07:08:29Z</dcterms:modified>
  <cp:category/>
  <cp:version/>
  <cp:contentType/>
  <cp:contentStatus/>
</cp:coreProperties>
</file>