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<sst xmlns="http://schemas.openxmlformats.org/spreadsheetml/2006/main" count="412" uniqueCount="106">
  <si>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</si>
  <si>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</si>
  <si>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</si>
  <si>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</si>
  <si>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</si>
  <si>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</si>
  <si>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</si>
  <si>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</si>
  <si>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</si>
  <si>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</si>
  <si>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</si>
  <si>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</si>
  <si>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</si>
  <si>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</si>
  <si>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</si>
  <si>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</si>
  <si>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</si>
  <si>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</si>
  <si>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</si>
  <si>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</si>
  <si>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</si>
  <si>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</si>
  <si>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февраль    </t>
  </si>
  <si>
    <t xml:space="preserve">6.начислено за март   </t>
  </si>
  <si>
    <t>июнь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</si>
  <si>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</si>
  <si>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</si>
  <si>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</si>
  <si>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</si>
  <si>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</si>
  <si>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</si>
  <si>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</si>
  <si>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</si>
  <si>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 </t>
  </si>
  <si>
    <t xml:space="preserve">6.начислено за октябрь  </t>
  </si>
  <si>
    <t xml:space="preserve">5.начислено за 2 квартал 2014г. </t>
  </si>
  <si>
    <t xml:space="preserve">коммунальным услугам жилого дома № 2 ул. Лавренева за 1 квартал  </t>
  </si>
  <si>
    <t xml:space="preserve">5.начислено за 1 квартал  </t>
  </si>
  <si>
    <t xml:space="preserve">коммунальным услугам жилого дома № 2 ул. Лавренева за 2 квартал  </t>
  </si>
  <si>
    <t xml:space="preserve">коммунальным услугам жилого дома № 2 ул. Лавренева за 3 квартал  </t>
  </si>
  <si>
    <t xml:space="preserve">5.начислено за 3 квартал  </t>
  </si>
  <si>
    <t>коммунальным услугам жилого дома № 2 ул. Лавренева за 4 квартал</t>
  </si>
  <si>
    <t xml:space="preserve">5.начислено за 4 квартал  </t>
  </si>
  <si>
    <t xml:space="preserve">коммунальным услугам жилого дома № 2   ул. Лавренева  за январь </t>
  </si>
  <si>
    <t xml:space="preserve">5. Тариф  </t>
  </si>
  <si>
    <t xml:space="preserve">6.начислено за январь  </t>
  </si>
  <si>
    <t xml:space="preserve">коммунальным услугам жилого дома № 2 ул. Лавренева за февраль  </t>
  </si>
  <si>
    <t xml:space="preserve">коммунальным услугам жилого дома № 2 ул. Лавренева  за март  </t>
  </si>
  <si>
    <t xml:space="preserve">6.начислено за июнь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</si>
  <si>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</si>
  <si>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</si>
  <si>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</si>
  <si>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</si>
  <si>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</si>
  <si>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</si>
  <si>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</si>
  <si>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</si>
  <si>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</si>
  <si>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</si>
  <si>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</si>
  <si>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</si>
  <si>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</si>
  <si>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</si>
  <si>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</si>
  <si>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</si>
  <si>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</si>
  <si>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</si>
  <si>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</si>
  <si>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</si>
  <si>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</si>
  <si>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</si>
  <si>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</si>
  <si>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</si>
  <si>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</si>
  <si>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</si>
  <si>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</si>
  <si>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</si>
  <si>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</si>
  <si>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</si>
  <si>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</si>
  <si>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</si>
  <si>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</si>
  <si>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</si>
  <si>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</si>
  <si>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</si>
  <si>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</si>
  <si>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</si>
  <si>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</si>
  <si>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</si>
  <si>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</si>
  <si>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</si>
  <si>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</si>
  <si>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г. Электрические сети (списывание показаний)</t>
  </si>
  <si>
    <t>ж.Смена входных дверей в местах общего пользования (установка замков)</t>
  </si>
  <si>
    <t>к. Прочие работы  (по чекам)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</si>
  <si>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</si>
  <si>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к. Прочие работы  (ремонт крыши)</t>
  </si>
  <si>
    <t>г. Электрические сети (списывание показаний)(по чекам за лампочки)</t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</si>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</sst>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2">
          <cell r="C352">
            <v>498.1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45">
      <selection activeCell="K71" sqref="K7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53</v>
      </c>
      <c r="B4" s="3"/>
      <c r="C4" s="3"/>
      <c r="D4" s="3"/>
      <c r="E4" s="3"/>
      <c r="F4" s="3"/>
      <c r="G4" s="3"/>
      <c r="H4" s="3"/>
      <c r="I4" s="3"/>
      <c r="J4" s="4"/>
      <c r="K4" s="12" t="s">
        <v>21</v>
      </c>
    </row>
    <row r="5" spans="1:11" ht="15">
      <c r="A5" s="2" t="s">
        <v>54</v>
      </c>
      <c r="B5" s="3"/>
      <c r="C5" s="3"/>
      <c r="D5" s="3"/>
      <c r="E5" s="3"/>
      <c r="F5" s="3"/>
      <c r="G5" s="3"/>
      <c r="H5" s="3"/>
      <c r="I5" s="3"/>
      <c r="J5" s="4"/>
      <c r="K5" s="12">
        <v>19875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498.1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12</v>
      </c>
    </row>
    <row r="8" spans="1:11" ht="15">
      <c r="A8" s="2" t="s">
        <v>37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15989.01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95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6171.459000000001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313.803</v>
      </c>
    </row>
    <row r="12" spans="1:11" ht="15.75">
      <c r="A12" s="7" t="s">
        <v>50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2301.222</v>
      </c>
    </row>
    <row r="13" spans="1:11" ht="15.75">
      <c r="A13" s="7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1494.3000000000002</v>
      </c>
    </row>
    <row r="14" spans="1:11" ht="15.75">
      <c r="A14" s="7" t="s">
        <v>52</v>
      </c>
      <c r="B14" s="6"/>
      <c r="C14" s="6"/>
      <c r="D14" s="6"/>
      <c r="E14" s="6"/>
      <c r="F14" s="6"/>
      <c r="G14" s="6"/>
      <c r="H14" s="6"/>
      <c r="I14" s="3"/>
      <c r="J14" s="4"/>
      <c r="K14" s="15">
        <f>Лист2!AI16+Лист2!K16</f>
        <v>8460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18740.784</v>
      </c>
    </row>
    <row r="18" spans="1:9" ht="15">
      <c r="A18" s="1"/>
      <c r="B18" s="1" t="s">
        <v>12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38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55</v>
      </c>
      <c r="B21" s="3"/>
      <c r="C21" s="3"/>
      <c r="D21" s="3"/>
      <c r="E21" s="3"/>
      <c r="F21" s="3"/>
      <c r="G21" s="3"/>
      <c r="H21" s="3"/>
      <c r="I21" s="3"/>
      <c r="J21" s="4"/>
      <c r="K21" s="12"/>
      <c r="L21" s="16"/>
    </row>
    <row r="22" spans="1:11" ht="15">
      <c r="A22" s="2" t="s">
        <v>56</v>
      </c>
      <c r="B22" s="3"/>
      <c r="C22" s="3"/>
      <c r="D22" s="3"/>
      <c r="E22" s="3"/>
      <c r="F22" s="3"/>
      <c r="G22" s="3"/>
      <c r="H22" s="3"/>
      <c r="I22" s="3"/>
      <c r="J22" s="4"/>
      <c r="K22" s="12">
        <f>K5+K8-K15</f>
        <v>17123.226000000002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'[1]Лист1'!$C$352</f>
        <v>498.1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12</v>
      </c>
    </row>
    <row r="25" spans="1:11" ht="15">
      <c r="A25" s="2" t="s">
        <v>35</v>
      </c>
      <c r="B25" s="3"/>
      <c r="C25" s="3"/>
      <c r="D25" s="3"/>
      <c r="E25" s="3"/>
      <c r="F25" s="3"/>
      <c r="G25" s="3"/>
      <c r="H25" s="3"/>
      <c r="I25" s="3"/>
      <c r="J25" s="4"/>
      <c r="K25" s="15">
        <f>K8</f>
        <v>15989.01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95</v>
      </c>
      <c r="B27" s="3"/>
      <c r="C27" s="3"/>
      <c r="D27" s="3"/>
      <c r="E27" s="3"/>
      <c r="F27" s="3"/>
      <c r="G27" s="3"/>
      <c r="H27" s="3"/>
      <c r="I27" s="3"/>
      <c r="J27" s="4"/>
      <c r="K27" s="15">
        <f>K10</f>
        <v>6171.459000000001</v>
      </c>
    </row>
    <row r="28" spans="1:11" ht="15.75">
      <c r="A28" s="7" t="s">
        <v>13</v>
      </c>
      <c r="B28" s="3"/>
      <c r="C28" s="3"/>
      <c r="D28" s="3"/>
      <c r="E28" s="3"/>
      <c r="F28" s="3"/>
      <c r="G28" s="3"/>
      <c r="H28" s="3"/>
      <c r="I28" s="3"/>
      <c r="J28" s="4"/>
      <c r="K28" s="15">
        <f>K11</f>
        <v>313.803</v>
      </c>
    </row>
    <row r="29" spans="1:11" ht="15.75">
      <c r="A29" s="7" t="s">
        <v>50</v>
      </c>
      <c r="B29" s="3"/>
      <c r="C29" s="3"/>
      <c r="D29" s="3"/>
      <c r="E29" s="3"/>
      <c r="F29" s="3"/>
      <c r="G29" s="3"/>
      <c r="H29" s="3"/>
      <c r="I29" s="3"/>
      <c r="J29" s="4"/>
      <c r="K29" s="15">
        <f>K12</f>
        <v>2301.222</v>
      </c>
    </row>
    <row r="30" spans="1:11" ht="15.75">
      <c r="A30" s="7" t="s">
        <v>51</v>
      </c>
      <c r="B30" s="3"/>
      <c r="C30" s="3"/>
      <c r="D30" s="3"/>
      <c r="E30" s="3"/>
      <c r="F30" s="3"/>
      <c r="G30" s="3"/>
      <c r="H30" s="3"/>
      <c r="I30" s="3"/>
      <c r="J30" s="4"/>
      <c r="K30" s="15">
        <f>K13</f>
        <v>1494.3000000000002</v>
      </c>
    </row>
    <row r="31" spans="1:11" ht="15.75">
      <c r="A31" s="7" t="s">
        <v>52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Лист2!K41+Лист2!W41+Лист2!W40+Лист2!AI40</f>
        <v>7556.7080000000005</v>
      </c>
    </row>
    <row r="32" spans="1:11" ht="15">
      <c r="A32" s="8" t="s">
        <v>11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17837.492</v>
      </c>
    </row>
    <row r="34" spans="1:9" ht="15">
      <c r="A34" s="1"/>
      <c r="B34" s="1" t="s">
        <v>12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39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57</v>
      </c>
      <c r="B37" s="3"/>
      <c r="C37" s="3"/>
      <c r="D37" s="3"/>
      <c r="E37" s="3"/>
      <c r="F37" s="3"/>
      <c r="G37" s="3"/>
      <c r="H37" s="3"/>
      <c r="I37" s="3"/>
      <c r="J37" s="4"/>
      <c r="K37" s="12"/>
      <c r="L37" s="16"/>
    </row>
    <row r="38" spans="1:11" ht="15">
      <c r="A38" s="2" t="s">
        <v>58</v>
      </c>
      <c r="B38" s="3"/>
      <c r="C38" s="3"/>
      <c r="D38" s="3"/>
      <c r="E38" s="3"/>
      <c r="F38" s="3"/>
      <c r="G38" s="3"/>
      <c r="H38" s="3"/>
      <c r="I38" s="3"/>
      <c r="J38" s="4"/>
      <c r="K38" s="12">
        <f>K22+K25-K32</f>
        <v>15274.744000000006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498.1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12</v>
      </c>
    </row>
    <row r="41" spans="1:11" ht="15">
      <c r="A41" s="2" t="s">
        <v>40</v>
      </c>
      <c r="B41" s="3"/>
      <c r="C41" s="3"/>
      <c r="D41" s="3"/>
      <c r="E41" s="3"/>
      <c r="F41" s="3"/>
      <c r="G41" s="3"/>
      <c r="H41" s="3"/>
      <c r="I41" s="3"/>
      <c r="J41" s="4"/>
      <c r="K41" s="15">
        <f>K25</f>
        <v>15989.01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95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6171.459000000001</v>
      </c>
    </row>
    <row r="44" spans="1:11" ht="15.75">
      <c r="A44" s="7" t="s">
        <v>13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313.803</v>
      </c>
    </row>
    <row r="45" spans="1:11" ht="15.75">
      <c r="A45" s="7" t="s">
        <v>50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2301.222</v>
      </c>
    </row>
    <row r="46" spans="1:11" ht="15.75">
      <c r="A46" s="7" t="s">
        <v>51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1494.3000000000002</v>
      </c>
    </row>
    <row r="47" spans="1:11" ht="15.75">
      <c r="A47" s="7" t="s">
        <v>52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Лист2!W66+Лист2!K66</f>
        <v>338.708</v>
      </c>
    </row>
    <row r="48" spans="1:11" ht="15">
      <c r="A48" s="8" t="s">
        <v>11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10619.492</v>
      </c>
    </row>
    <row r="50" spans="1:9" ht="15">
      <c r="A50" s="1"/>
      <c r="B50" s="1" t="s">
        <v>12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41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59</v>
      </c>
      <c r="B53" s="3"/>
      <c r="C53" s="3"/>
      <c r="D53" s="3"/>
      <c r="E53" s="3"/>
      <c r="F53" s="3"/>
      <c r="G53" s="3"/>
      <c r="H53" s="3"/>
      <c r="I53" s="3"/>
      <c r="J53" s="4"/>
      <c r="K53" s="12"/>
      <c r="L53" s="16"/>
    </row>
    <row r="54" spans="1:11" ht="15">
      <c r="A54" s="2" t="s">
        <v>60</v>
      </c>
      <c r="B54" s="3"/>
      <c r="C54" s="3"/>
      <c r="D54" s="3"/>
      <c r="E54" s="3"/>
      <c r="F54" s="3"/>
      <c r="G54" s="3"/>
      <c r="H54" s="3"/>
      <c r="I54" s="3"/>
      <c r="J54" s="4"/>
      <c r="K54" s="15">
        <f>K38+K41-K48</f>
        <v>20644.26200000001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498.1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12</v>
      </c>
    </row>
    <row r="57" spans="1:11" ht="15">
      <c r="A57" s="2" t="s">
        <v>42</v>
      </c>
      <c r="B57" s="3"/>
      <c r="C57" s="3"/>
      <c r="D57" s="3"/>
      <c r="E57" s="3"/>
      <c r="F57" s="3"/>
      <c r="G57" s="3"/>
      <c r="H57" s="3"/>
      <c r="I57" s="3"/>
      <c r="J57" s="4"/>
      <c r="K57" s="15">
        <f>Лист2!AI86+Лист2!W86+Лист2!K86</f>
        <v>16006.13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95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6171.459000000001</v>
      </c>
    </row>
    <row r="60" spans="1:11" ht="15.75">
      <c r="A60" s="7" t="s">
        <v>13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313.803</v>
      </c>
    </row>
    <row r="61" spans="1:11" ht="15.75">
      <c r="A61" s="7" t="s">
        <v>50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2301.222</v>
      </c>
    </row>
    <row r="62" spans="1:11" ht="15.75">
      <c r="A62" s="7" t="s">
        <v>51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1494.3000000000002</v>
      </c>
    </row>
    <row r="63" spans="1:11" ht="15.75">
      <c r="A63" s="7" t="s">
        <v>52</v>
      </c>
      <c r="B63" s="6"/>
      <c r="C63" s="6"/>
      <c r="D63" s="6"/>
      <c r="E63" s="6"/>
      <c r="F63" s="6"/>
      <c r="G63" s="6"/>
      <c r="H63" s="6"/>
      <c r="I63" s="3"/>
      <c r="J63" s="4"/>
      <c r="K63" s="15">
        <v>0</v>
      </c>
    </row>
    <row r="64" spans="1:11" ht="15">
      <c r="A64" s="8" t="s">
        <v>11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10280.784</v>
      </c>
    </row>
    <row r="66" spans="1:12" ht="15">
      <c r="A66" s="2" t="s">
        <v>61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19875</v>
      </c>
      <c r="L66" s="16"/>
    </row>
    <row r="67" spans="1:11" ht="15">
      <c r="A67" s="21" t="s">
        <v>62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63973.16</v>
      </c>
    </row>
    <row r="68" spans="1:11" ht="15">
      <c r="A68" s="22" t="s">
        <v>63</v>
      </c>
      <c r="B68" s="23"/>
      <c r="C68" s="23"/>
      <c r="D68" s="23"/>
      <c r="E68" s="23"/>
      <c r="F68" s="23"/>
      <c r="G68" s="23"/>
      <c r="H68" s="23"/>
      <c r="I68" s="23"/>
      <c r="J68" s="10"/>
      <c r="K68" s="15">
        <f>K64+K48+K32+K15</f>
        <v>57478.551999999996</v>
      </c>
    </row>
    <row r="69" spans="1:11" ht="15">
      <c r="A69" s="2" t="s">
        <v>64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65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26369.608000000007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H98">
      <selection activeCell="K113" sqref="K113:V113"/>
    </sheetView>
  </sheetViews>
  <sheetFormatPr defaultColWidth="9.00390625" defaultRowHeight="12.75"/>
  <cols>
    <col min="10" max="10" width="18.375" style="0" customWidth="1"/>
    <col min="22" max="22" width="9.125" style="0" customWidth="1"/>
    <col min="34" max="34" width="18.1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43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47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66</v>
      </c>
      <c r="B4" s="3"/>
      <c r="C4" s="3"/>
      <c r="D4" s="3"/>
      <c r="E4" s="3"/>
      <c r="F4" s="3"/>
      <c r="G4" s="3"/>
      <c r="H4" s="3"/>
      <c r="I4" s="3"/>
      <c r="J4" s="4"/>
      <c r="K4" s="12" t="s">
        <v>21</v>
      </c>
      <c r="M4" s="2" t="s">
        <v>68</v>
      </c>
      <c r="N4" s="3"/>
      <c r="O4" s="3"/>
      <c r="P4" s="3"/>
      <c r="Q4" s="3"/>
      <c r="R4" s="3"/>
      <c r="S4" s="3"/>
      <c r="T4" s="3"/>
      <c r="U4" s="3"/>
      <c r="V4" s="4"/>
      <c r="W4" s="12" t="s">
        <v>21</v>
      </c>
      <c r="X4" s="16"/>
      <c r="Y4" s="2" t="s">
        <v>88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21</v>
      </c>
    </row>
    <row r="5" spans="1:36" ht="15">
      <c r="A5" s="2" t="s">
        <v>67</v>
      </c>
      <c r="B5" s="3"/>
      <c r="C5" s="3"/>
      <c r="D5" s="3"/>
      <c r="E5" s="3"/>
      <c r="F5" s="3"/>
      <c r="G5" s="3"/>
      <c r="H5" s="3"/>
      <c r="I5" s="3"/>
      <c r="J5" s="4"/>
      <c r="K5" s="12">
        <v>19875</v>
      </c>
      <c r="M5" s="2" t="s">
        <v>69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21227.742</v>
      </c>
      <c r="Y5" s="2" t="s">
        <v>89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23130.483999999997</v>
      </c>
      <c r="AJ5" s="16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498.1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498.1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498.1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12</v>
      </c>
    </row>
    <row r="8" spans="1:35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4">
        <v>10.7</v>
      </c>
      <c r="M8" s="2" t="s">
        <v>44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10.7</v>
      </c>
      <c r="Y8" s="2" t="s">
        <v>44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10.7</v>
      </c>
    </row>
    <row r="9" spans="1:35" ht="15">
      <c r="A9" s="2" t="s">
        <v>45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5329.67</v>
      </c>
      <c r="M9" s="2" t="s">
        <v>22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5329.67</v>
      </c>
      <c r="Y9" s="2" t="s">
        <v>23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5329.67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95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2057.1530000000002</v>
      </c>
      <c r="M11" s="7" t="s">
        <v>95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2057.1530000000002</v>
      </c>
      <c r="Y11" s="7" t="s">
        <v>95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2057.1530000000002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104.601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104.601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104.601</v>
      </c>
    </row>
    <row r="13" spans="1:35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K6*1.54</f>
        <v>767.0740000000001</v>
      </c>
      <c r="M13" s="7" t="s">
        <v>50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767.0740000000001</v>
      </c>
      <c r="Y13" s="7" t="s">
        <v>50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767.0740000000001</v>
      </c>
    </row>
    <row r="14" spans="1:35" ht="15.75">
      <c r="A14" s="7" t="s">
        <v>51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498.1</v>
      </c>
      <c r="M14" s="7" t="s">
        <v>51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498.1</v>
      </c>
      <c r="Y14" s="7" t="s">
        <v>51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498.1</v>
      </c>
    </row>
    <row r="15" spans="1:35" ht="15.75">
      <c r="A15" s="7" t="s">
        <v>90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90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90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91</v>
      </c>
      <c r="B16" s="6"/>
      <c r="C16" s="6"/>
      <c r="D16" s="6"/>
      <c r="E16" s="6"/>
      <c r="F16" s="6"/>
      <c r="G16" s="6"/>
      <c r="H16" s="6"/>
      <c r="I16" s="3"/>
      <c r="J16" s="4"/>
      <c r="K16" s="14">
        <f>K23</f>
        <v>550</v>
      </c>
      <c r="M16" s="7" t="s">
        <v>91</v>
      </c>
      <c r="N16" s="6"/>
      <c r="O16" s="6"/>
      <c r="P16" s="6"/>
      <c r="Q16" s="6"/>
      <c r="R16" s="6"/>
      <c r="S16" s="6"/>
      <c r="T16" s="6"/>
      <c r="U16" s="3"/>
      <c r="V16" s="4"/>
      <c r="W16" s="5"/>
      <c r="Y16" s="7" t="s">
        <v>91</v>
      </c>
      <c r="Z16" s="6"/>
      <c r="AA16" s="6"/>
      <c r="AB16" s="6"/>
      <c r="AC16" s="6"/>
      <c r="AD16" s="6"/>
      <c r="AE16" s="6"/>
      <c r="AF16" s="6"/>
      <c r="AG16" s="3"/>
      <c r="AH16" s="4"/>
      <c r="AI16" s="15">
        <f>AI26</f>
        <v>7910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92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92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92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93</v>
      </c>
      <c r="B23" s="3"/>
      <c r="C23" s="3"/>
      <c r="D23" s="3"/>
      <c r="E23" s="3"/>
      <c r="F23" s="3"/>
      <c r="G23" s="3"/>
      <c r="H23" s="3"/>
      <c r="I23" s="3"/>
      <c r="J23" s="4"/>
      <c r="K23" s="5">
        <v>550</v>
      </c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20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20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94</v>
      </c>
      <c r="Z26" s="3"/>
      <c r="AA26" s="3"/>
      <c r="AB26" s="3"/>
      <c r="AC26" s="3"/>
      <c r="AD26" s="3"/>
      <c r="AE26" s="3"/>
      <c r="AF26" s="3"/>
      <c r="AG26" s="3"/>
      <c r="AH26" s="4"/>
      <c r="AI26" s="26">
        <v>7910</v>
      </c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3976.9280000000003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</f>
        <v>3426.9280000000003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AI11+AI12+AI13+AI14+AI15+AI16</f>
        <v>11336.928</v>
      </c>
    </row>
    <row r="28" spans="1:33" ht="15.75">
      <c r="A28" s="1"/>
      <c r="B28" s="1"/>
      <c r="C28" s="1"/>
      <c r="D28" s="1"/>
      <c r="E28" s="24" t="s">
        <v>27</v>
      </c>
      <c r="F28" s="1"/>
      <c r="G28" s="1"/>
      <c r="H28" s="1"/>
      <c r="I28" s="1"/>
      <c r="M28" s="1"/>
      <c r="N28" s="1"/>
      <c r="O28" s="1"/>
      <c r="P28" s="1"/>
      <c r="Q28" s="1"/>
      <c r="R28" s="24" t="s">
        <v>25</v>
      </c>
      <c r="S28" s="1"/>
      <c r="T28" s="1"/>
      <c r="U28" s="1"/>
      <c r="Y28" s="1"/>
      <c r="Z28" s="1"/>
      <c r="AA28" s="1"/>
      <c r="AB28" s="1"/>
      <c r="AC28" s="1"/>
      <c r="AD28" s="24" t="s">
        <v>24</v>
      </c>
      <c r="AE28" s="1"/>
      <c r="AF28" s="1"/>
      <c r="AG28" s="1"/>
    </row>
    <row r="29" spans="1:36" ht="15">
      <c r="A29" s="2" t="s">
        <v>72</v>
      </c>
      <c r="B29" s="3"/>
      <c r="C29" s="3"/>
      <c r="D29" s="3"/>
      <c r="E29" s="3"/>
      <c r="F29" s="3"/>
      <c r="G29" s="3"/>
      <c r="H29" s="3"/>
      <c r="I29" s="3"/>
      <c r="J29" s="4"/>
      <c r="K29" s="12" t="s">
        <v>21</v>
      </c>
      <c r="M29" s="2" t="s">
        <v>70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21</v>
      </c>
      <c r="X29" s="16"/>
      <c r="Y29" s="2" t="s">
        <v>86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21</v>
      </c>
      <c r="AJ29" s="16"/>
    </row>
    <row r="30" spans="1:35" ht="15">
      <c r="A30" s="2" t="s">
        <v>73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17123.225999999995</v>
      </c>
      <c r="M30" s="2" t="s">
        <v>71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12327.967999999993</v>
      </c>
      <c r="Y30" s="2" t="s">
        <v>87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13541.355999999992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498.1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498.1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498.1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12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12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12</v>
      </c>
    </row>
    <row r="33" spans="1:35" ht="15">
      <c r="A33" s="2" t="s">
        <v>44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10.7</v>
      </c>
      <c r="M33" s="2" t="s">
        <v>44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10.7</v>
      </c>
      <c r="Y33" s="2" t="s">
        <v>44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10.7</v>
      </c>
    </row>
    <row r="34" spans="1:35" ht="15">
      <c r="A34" s="2" t="s">
        <v>28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5329.67</v>
      </c>
      <c r="M34" s="2" t="s">
        <v>26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5329.67</v>
      </c>
      <c r="Y34" s="2" t="s">
        <v>48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5329.67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95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2057.1530000000002</v>
      </c>
      <c r="M36" s="7" t="s">
        <v>95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2057.1530000000002</v>
      </c>
      <c r="Y36" s="7" t="s">
        <v>95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2057.1530000000002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104.601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104.601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104.601</v>
      </c>
    </row>
    <row r="38" spans="1:35" ht="15.75">
      <c r="A38" s="7" t="s">
        <v>50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767.0740000000001</v>
      </c>
      <c r="M38" s="7" t="s">
        <v>50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767.0740000000001</v>
      </c>
      <c r="Y38" s="7" t="s">
        <v>50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767.0740000000001</v>
      </c>
    </row>
    <row r="39" spans="1:35" ht="15.75">
      <c r="A39" s="7" t="s">
        <v>51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498.1</v>
      </c>
      <c r="M39" s="7" t="s">
        <v>51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498.1</v>
      </c>
      <c r="Y39" s="7" t="s">
        <v>51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498.1</v>
      </c>
    </row>
    <row r="40" spans="1:35" ht="15.75">
      <c r="A40" s="7" t="s">
        <v>90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M40" s="7" t="s">
        <v>90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W31*0.34</f>
        <v>169.354</v>
      </c>
      <c r="Y40" s="7" t="s">
        <v>90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169.354</v>
      </c>
    </row>
    <row r="41" spans="1:35" ht="15.75">
      <c r="A41" s="7" t="s">
        <v>91</v>
      </c>
      <c r="B41" s="6"/>
      <c r="C41" s="6"/>
      <c r="D41" s="6"/>
      <c r="E41" s="6"/>
      <c r="F41" s="6"/>
      <c r="G41" s="6"/>
      <c r="H41" s="6"/>
      <c r="I41" s="3"/>
      <c r="J41" s="4"/>
      <c r="K41" s="15">
        <f>K51</f>
        <v>6698</v>
      </c>
      <c r="M41" s="7" t="s">
        <v>91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</f>
        <v>520</v>
      </c>
      <c r="Y41" s="7" t="s">
        <v>91</v>
      </c>
      <c r="Z41" s="6"/>
      <c r="AA41" s="6"/>
      <c r="AB41" s="6"/>
      <c r="AC41" s="6"/>
      <c r="AD41" s="6"/>
      <c r="AE41" s="6"/>
      <c r="AF41" s="6"/>
      <c r="AG41" s="3"/>
      <c r="AH41" s="4"/>
      <c r="AI41" s="5"/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92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97</v>
      </c>
      <c r="N45" s="3"/>
      <c r="O45" s="3"/>
      <c r="P45" s="3"/>
      <c r="Q45" s="3"/>
      <c r="R45" s="3"/>
      <c r="S45" s="3"/>
      <c r="T45" s="3"/>
      <c r="U45" s="3"/>
      <c r="V45" s="4"/>
      <c r="W45" s="5">
        <v>520</v>
      </c>
      <c r="Y45" s="2" t="s">
        <v>92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96</v>
      </c>
      <c r="B51" s="3"/>
      <c r="C51" s="3"/>
      <c r="D51" s="3"/>
      <c r="E51" s="3"/>
      <c r="F51" s="3"/>
      <c r="G51" s="3"/>
      <c r="H51" s="3"/>
      <c r="I51" s="3"/>
      <c r="J51" s="4"/>
      <c r="K51" s="15">
        <f>1873+4825</f>
        <v>6698</v>
      </c>
      <c r="M51" s="2" t="s">
        <v>20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20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10124.928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4116.282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</f>
        <v>3596.282</v>
      </c>
    </row>
    <row r="54" spans="5:30" ht="12.75">
      <c r="E54" s="17" t="s">
        <v>14</v>
      </c>
      <c r="R54" s="18" t="s">
        <v>15</v>
      </c>
      <c r="AD54" s="18" t="s">
        <v>16</v>
      </c>
    </row>
    <row r="55" spans="1:35" ht="15">
      <c r="A55" s="2" t="s">
        <v>74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21</v>
      </c>
      <c r="L55" s="16"/>
      <c r="M55" s="2" t="s">
        <v>76</v>
      </c>
      <c r="N55" s="3"/>
      <c r="O55" s="3"/>
      <c r="P55" s="3"/>
      <c r="Q55" s="3"/>
      <c r="R55" s="3"/>
      <c r="S55" s="3"/>
      <c r="T55" s="3"/>
      <c r="U55" s="3"/>
      <c r="V55" s="4"/>
      <c r="W55" s="12" t="s">
        <v>21</v>
      </c>
      <c r="X55" s="16"/>
      <c r="Y55" s="2" t="s">
        <v>84</v>
      </c>
      <c r="Z55" s="3"/>
      <c r="AA55" s="3"/>
      <c r="AB55" s="3"/>
      <c r="AC55" s="3"/>
      <c r="AD55" s="3"/>
      <c r="AE55" s="3"/>
      <c r="AF55" s="3"/>
      <c r="AG55" s="3"/>
      <c r="AH55" s="4"/>
      <c r="AI55" s="19"/>
    </row>
    <row r="56" spans="1:35" ht="15">
      <c r="A56" s="2" t="s">
        <v>75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15274.743999999992</v>
      </c>
      <c r="M56" s="2" t="s">
        <v>77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17008.13199999999</v>
      </c>
      <c r="Y56" s="2" t="s">
        <v>85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18741.51999999999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498.1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498.1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498.1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12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12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12</v>
      </c>
    </row>
    <row r="59" spans="1:35" ht="15">
      <c r="A59" s="2" t="s">
        <v>44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10.7</v>
      </c>
      <c r="M59" s="2" t="s">
        <v>44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10.7</v>
      </c>
      <c r="Y59" s="2" t="s">
        <v>44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10.7</v>
      </c>
    </row>
    <row r="60" spans="1:35" ht="15">
      <c r="A60" s="2" t="s">
        <v>29</v>
      </c>
      <c r="B60" s="3"/>
      <c r="C60" s="3"/>
      <c r="D60" s="3"/>
      <c r="E60" s="3"/>
      <c r="F60" s="3"/>
      <c r="G60" s="3"/>
      <c r="H60" s="3"/>
      <c r="I60" s="3"/>
      <c r="J60" s="4"/>
      <c r="K60" s="15">
        <f>K34</f>
        <v>5329.67</v>
      </c>
      <c r="M60" s="2" t="s">
        <v>30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5329.67</v>
      </c>
      <c r="Y60" s="2" t="s">
        <v>31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5329.67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95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2057.1530000000002</v>
      </c>
      <c r="M62" s="7" t="s">
        <v>95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2057.1530000000002</v>
      </c>
      <c r="Y62" s="7" t="s">
        <v>95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2057.1530000000002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104.601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104.601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104.601</v>
      </c>
    </row>
    <row r="64" spans="1:35" ht="15.75">
      <c r="A64" s="7" t="s">
        <v>50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767.0740000000001</v>
      </c>
      <c r="M64" s="7" t="s">
        <v>50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767.0740000000001</v>
      </c>
      <c r="Y64" s="7" t="s">
        <v>50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767.0740000000001</v>
      </c>
    </row>
    <row r="65" spans="1:35" ht="15.75">
      <c r="A65" s="7" t="s">
        <v>51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498.1</v>
      </c>
      <c r="M65" s="7" t="s">
        <v>51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498.1</v>
      </c>
      <c r="Y65" s="7" t="s">
        <v>51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498.1</v>
      </c>
    </row>
    <row r="66" spans="1:35" ht="15.75">
      <c r="A66" s="7" t="s">
        <v>90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169.354</v>
      </c>
      <c r="M66" s="7" t="s">
        <v>90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169.354</v>
      </c>
      <c r="Y66" s="7" t="s">
        <v>90</v>
      </c>
      <c r="Z66" s="3"/>
      <c r="AA66" s="3"/>
      <c r="AB66" s="3"/>
      <c r="AC66" s="3"/>
      <c r="AD66" s="3"/>
      <c r="AE66" s="3"/>
      <c r="AF66" s="3"/>
      <c r="AG66" s="3"/>
      <c r="AH66" s="4"/>
      <c r="AI66" s="14"/>
    </row>
    <row r="67" spans="1:35" ht="15.75">
      <c r="A67" s="7" t="s">
        <v>91</v>
      </c>
      <c r="B67" s="6"/>
      <c r="C67" s="6"/>
      <c r="D67" s="6"/>
      <c r="E67" s="6"/>
      <c r="F67" s="6"/>
      <c r="G67" s="6"/>
      <c r="H67" s="6"/>
      <c r="I67" s="3"/>
      <c r="J67" s="4"/>
      <c r="K67" s="5"/>
      <c r="M67" s="7" t="s">
        <v>91</v>
      </c>
      <c r="N67" s="6"/>
      <c r="O67" s="6"/>
      <c r="P67" s="6"/>
      <c r="Q67" s="6"/>
      <c r="R67" s="6"/>
      <c r="S67" s="6"/>
      <c r="T67" s="6"/>
      <c r="U67" s="3"/>
      <c r="V67" s="4"/>
      <c r="W67" s="5"/>
      <c r="Y67" s="7" t="s">
        <v>91</v>
      </c>
      <c r="Z67" s="6"/>
      <c r="AA67" s="6"/>
      <c r="AB67" s="6"/>
      <c r="AC67" s="6"/>
      <c r="AD67" s="6"/>
      <c r="AE67" s="6"/>
      <c r="AF67" s="6"/>
      <c r="AG67" s="3"/>
      <c r="AH67" s="4"/>
      <c r="AI67" s="5"/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92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92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92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20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20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20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</f>
        <v>3596.282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K78</f>
        <v>3596.282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</f>
        <v>3426.9280000000003</v>
      </c>
    </row>
    <row r="80" spans="5:30" ht="12.75">
      <c r="E80" s="17" t="s">
        <v>17</v>
      </c>
      <c r="R80" s="18" t="s">
        <v>18</v>
      </c>
      <c r="AD80" s="18" t="s">
        <v>19</v>
      </c>
    </row>
    <row r="81" spans="1:35" ht="15">
      <c r="A81" s="2" t="s">
        <v>80</v>
      </c>
      <c r="B81" s="3"/>
      <c r="C81" s="3"/>
      <c r="D81" s="3"/>
      <c r="E81" s="3"/>
      <c r="F81" s="3"/>
      <c r="G81" s="3"/>
      <c r="H81" s="3"/>
      <c r="I81" s="3"/>
      <c r="J81" s="4"/>
      <c r="K81" s="19"/>
      <c r="M81" s="2" t="s">
        <v>78</v>
      </c>
      <c r="N81" s="3"/>
      <c r="O81" s="3"/>
      <c r="P81" s="3"/>
      <c r="Q81" s="3"/>
      <c r="R81" s="3"/>
      <c r="S81" s="3"/>
      <c r="T81" s="3"/>
      <c r="U81" s="3"/>
      <c r="V81" s="4"/>
      <c r="W81" s="15" t="s">
        <v>21</v>
      </c>
      <c r="Y81" s="2" t="s">
        <v>82</v>
      </c>
      <c r="Z81" s="3"/>
      <c r="AA81" s="3"/>
      <c r="AB81" s="3"/>
      <c r="AC81" s="3"/>
      <c r="AD81" s="3"/>
      <c r="AE81" s="3"/>
      <c r="AF81" s="3"/>
      <c r="AG81" s="3"/>
      <c r="AH81" s="4"/>
      <c r="AI81" s="19"/>
    </row>
    <row r="82" spans="1:35" ht="15">
      <c r="A82" s="2" t="s">
        <v>81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20644.261999999988</v>
      </c>
      <c r="M82" s="2" t="s">
        <v>79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22547.003999999986</v>
      </c>
      <c r="Y82" s="2" t="s">
        <v>83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W82+W86-W104</f>
        <v>24458.305999999986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498.1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v>498.9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498.9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12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12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12</v>
      </c>
    </row>
    <row r="85" spans="1:35" ht="15">
      <c r="A85" s="2" t="s">
        <v>44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10.7</v>
      </c>
      <c r="M85" s="2" t="s">
        <v>44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10.7</v>
      </c>
      <c r="Y85" s="2" t="s">
        <v>49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10.7</v>
      </c>
    </row>
    <row r="86" spans="1:35" ht="15">
      <c r="A86" s="2" t="s">
        <v>34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5329.67</v>
      </c>
      <c r="M86" s="2" t="s">
        <v>33</v>
      </c>
      <c r="N86" s="3"/>
      <c r="O86" s="3"/>
      <c r="P86" s="3"/>
      <c r="Q86" s="3"/>
      <c r="R86" s="3"/>
      <c r="S86" s="3"/>
      <c r="T86" s="3"/>
      <c r="U86" s="3"/>
      <c r="V86" s="4"/>
      <c r="W86" s="15">
        <f>W83*W85</f>
        <v>5338.23</v>
      </c>
      <c r="Y86" s="2" t="s">
        <v>32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5338.23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95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2057.1530000000002</v>
      </c>
      <c r="M88" s="7" t="s">
        <v>95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2057.1530000000002</v>
      </c>
      <c r="Y88" s="7" t="s">
        <v>95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2057.1530000000002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104.601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104.601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104.601</v>
      </c>
    </row>
    <row r="90" spans="1:35" ht="15.75">
      <c r="A90" s="7" t="s">
        <v>50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767.0740000000001</v>
      </c>
      <c r="M90" s="7" t="s">
        <v>50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767.0740000000001</v>
      </c>
      <c r="Y90" s="7" t="s">
        <v>50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767.0740000000001</v>
      </c>
    </row>
    <row r="91" spans="1:35" ht="15.75">
      <c r="A91" s="7" t="s">
        <v>51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498.1</v>
      </c>
      <c r="M91" s="7" t="s">
        <v>51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498.1</v>
      </c>
      <c r="Y91" s="7" t="s">
        <v>51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498.1</v>
      </c>
    </row>
    <row r="92" spans="1:35" ht="15.75">
      <c r="A92" s="7" t="s">
        <v>90</v>
      </c>
      <c r="B92" s="3"/>
      <c r="C92" s="3"/>
      <c r="D92" s="3"/>
      <c r="E92" s="3"/>
      <c r="F92" s="3"/>
      <c r="G92" s="3"/>
      <c r="H92" s="3"/>
      <c r="I92" s="3"/>
      <c r="J92" s="4"/>
      <c r="K92" s="14"/>
      <c r="M92" s="7" t="s">
        <v>90</v>
      </c>
      <c r="N92" s="3"/>
      <c r="O92" s="3"/>
      <c r="P92" s="3"/>
      <c r="Q92" s="3"/>
      <c r="R92" s="3"/>
      <c r="S92" s="3"/>
      <c r="T92" s="3"/>
      <c r="U92" s="3"/>
      <c r="V92" s="4"/>
      <c r="W92" s="14"/>
      <c r="Y92" s="7" t="s">
        <v>90</v>
      </c>
      <c r="Z92" s="3"/>
      <c r="AA92" s="3"/>
      <c r="AB92" s="3"/>
      <c r="AC92" s="3"/>
      <c r="AD92" s="3"/>
      <c r="AE92" s="3"/>
      <c r="AF92" s="3"/>
      <c r="AG92" s="3"/>
      <c r="AH92" s="4"/>
      <c r="AI92" s="14"/>
    </row>
    <row r="93" spans="1:35" ht="15.75">
      <c r="A93" s="7" t="s">
        <v>91</v>
      </c>
      <c r="B93" s="6"/>
      <c r="C93" s="6"/>
      <c r="D93" s="6"/>
      <c r="E93" s="6"/>
      <c r="F93" s="6"/>
      <c r="G93" s="6"/>
      <c r="H93" s="6"/>
      <c r="I93" s="3"/>
      <c r="J93" s="4"/>
      <c r="K93" s="5"/>
      <c r="M93" s="7" t="s">
        <v>91</v>
      </c>
      <c r="N93" s="6"/>
      <c r="O93" s="6"/>
      <c r="P93" s="6"/>
      <c r="Q93" s="6"/>
      <c r="R93" s="6"/>
      <c r="S93" s="6"/>
      <c r="T93" s="6"/>
      <c r="U93" s="3"/>
      <c r="V93" s="4"/>
      <c r="W93" s="5"/>
      <c r="Y93" s="7" t="s">
        <v>91</v>
      </c>
      <c r="Z93" s="6"/>
      <c r="AA93" s="6"/>
      <c r="AB93" s="6"/>
      <c r="AC93" s="6"/>
      <c r="AD93" s="6"/>
      <c r="AE93" s="6"/>
      <c r="AF93" s="6"/>
      <c r="AG93" s="3"/>
      <c r="AH93" s="4"/>
      <c r="AI93" s="5"/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6" ht="15">
      <c r="A97" s="2" t="s">
        <v>92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92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92</v>
      </c>
      <c r="Z97" s="3"/>
      <c r="AA97" s="3"/>
      <c r="AB97" s="3"/>
      <c r="AC97" s="3"/>
      <c r="AD97" s="3"/>
      <c r="AE97" s="3"/>
      <c r="AF97" s="3"/>
      <c r="AG97" s="3"/>
      <c r="AH97" s="4"/>
      <c r="AI97" s="5"/>
      <c r="AJ97" s="20"/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20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20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20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</f>
        <v>3426.9280000000003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3426.9280000000003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3426.9280000000003</v>
      </c>
    </row>
    <row r="106" ht="12.75">
      <c r="AI106" s="20" t="s">
        <v>21</v>
      </c>
    </row>
    <row r="107" ht="12.75">
      <c r="AI107" s="25">
        <f>AI82+AI86-AI104</f>
        <v>26369.607999999986</v>
      </c>
    </row>
    <row r="108" spans="11:22" ht="15">
      <c r="K108" t="s">
        <v>98</v>
      </c>
      <c r="L108" t="s">
        <v>99</v>
      </c>
      <c r="M108" s="27" t="s">
        <v>100</v>
      </c>
      <c r="N108" t="s">
        <v>27</v>
      </c>
      <c r="O108" t="s">
        <v>25</v>
      </c>
      <c r="P108" t="s">
        <v>24</v>
      </c>
      <c r="Q108" t="s">
        <v>14</v>
      </c>
      <c r="R108" t="s">
        <v>15</v>
      </c>
      <c r="S108" t="s">
        <v>16</v>
      </c>
      <c r="T108" t="s">
        <v>101</v>
      </c>
      <c r="U108" t="s">
        <v>18</v>
      </c>
      <c r="V108" t="s">
        <v>19</v>
      </c>
    </row>
    <row r="109" spans="1:22" ht="15">
      <c r="A109" s="2" t="s">
        <v>102</v>
      </c>
      <c r="B109" s="3"/>
      <c r="C109" s="3"/>
      <c r="D109" s="3"/>
      <c r="E109" s="3"/>
      <c r="F109" s="3"/>
      <c r="G109" s="3"/>
      <c r="H109" s="3"/>
      <c r="I109" s="3"/>
      <c r="J109" s="4"/>
      <c r="K109" s="1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</row>
    <row r="110" spans="1:22" ht="15">
      <c r="A110" s="2" t="s">
        <v>103</v>
      </c>
      <c r="B110" s="3"/>
      <c r="C110" s="3"/>
      <c r="D110" s="3"/>
      <c r="E110" s="3"/>
      <c r="F110" s="3"/>
      <c r="G110" s="3"/>
      <c r="H110" s="3"/>
      <c r="I110" s="3"/>
      <c r="J110" s="4"/>
      <c r="K110" s="15">
        <f>K5</f>
        <v>19875</v>
      </c>
      <c r="L110" s="28">
        <f>W5</f>
        <v>21227.742</v>
      </c>
      <c r="M110" s="28">
        <f>AI5</f>
        <v>23130.483999999997</v>
      </c>
      <c r="N110" s="28">
        <f>K30</f>
        <v>17123.225999999995</v>
      </c>
      <c r="O110" s="28">
        <f>W30</f>
        <v>12327.967999999993</v>
      </c>
      <c r="P110" s="28">
        <f>AI30</f>
        <v>13541.355999999992</v>
      </c>
      <c r="Q110" s="28">
        <f>K56</f>
        <v>15274.743999999992</v>
      </c>
      <c r="R110" s="28">
        <f>W56</f>
        <v>17008.13199999999</v>
      </c>
      <c r="S110" s="28">
        <f>AI56</f>
        <v>18741.51999999999</v>
      </c>
      <c r="T110" s="28">
        <f>K82</f>
        <v>20644.261999999988</v>
      </c>
      <c r="U110" s="28">
        <f>W82</f>
        <v>22547.003999999986</v>
      </c>
      <c r="V110" s="28">
        <f>AI82</f>
        <v>24458.305999999986</v>
      </c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29">
        <f aca="true" t="shared" si="0" ref="K111:K132">K6</f>
        <v>498.1</v>
      </c>
      <c r="L111" s="19">
        <f aca="true" t="shared" si="1" ref="L111:L132">W6</f>
        <v>498.1</v>
      </c>
      <c r="M111" s="19">
        <f aca="true" t="shared" si="2" ref="M111:M132">AI6</f>
        <v>498.1</v>
      </c>
      <c r="N111" s="19">
        <f aca="true" t="shared" si="3" ref="N111:N132">K31</f>
        <v>498.1</v>
      </c>
      <c r="O111" s="19">
        <f aca="true" t="shared" si="4" ref="O111:O132">W31</f>
        <v>498.1</v>
      </c>
      <c r="P111" s="19">
        <f aca="true" t="shared" si="5" ref="P111:P132">AI31</f>
        <v>498.1</v>
      </c>
      <c r="Q111" s="19">
        <f aca="true" t="shared" si="6" ref="Q111:Q132">K57</f>
        <v>498.1</v>
      </c>
      <c r="R111" s="19">
        <f aca="true" t="shared" si="7" ref="R111:R132">W57</f>
        <v>498.1</v>
      </c>
      <c r="S111" s="19">
        <f aca="true" t="shared" si="8" ref="S111:S132">AI57</f>
        <v>498.1</v>
      </c>
      <c r="T111" s="19">
        <f aca="true" t="shared" si="9" ref="T111:T132">K83</f>
        <v>498.1</v>
      </c>
      <c r="U111" s="19">
        <f aca="true" t="shared" si="10" ref="U111:U132">W83</f>
        <v>498.9</v>
      </c>
      <c r="V111" s="19">
        <f aca="true" t="shared" si="11" ref="V111:V132">AI83</f>
        <v>498.9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6">
        <f t="shared" si="0"/>
        <v>12</v>
      </c>
      <c r="L112" s="28">
        <f t="shared" si="1"/>
        <v>12</v>
      </c>
      <c r="M112" s="28">
        <f t="shared" si="2"/>
        <v>12</v>
      </c>
      <c r="N112" s="28">
        <f t="shared" si="3"/>
        <v>12</v>
      </c>
      <c r="O112" s="28">
        <f t="shared" si="4"/>
        <v>12</v>
      </c>
      <c r="P112" s="28">
        <f t="shared" si="5"/>
        <v>12</v>
      </c>
      <c r="Q112" s="28">
        <f t="shared" si="6"/>
        <v>12</v>
      </c>
      <c r="R112" s="28">
        <f t="shared" si="7"/>
        <v>12</v>
      </c>
      <c r="S112" s="28">
        <f t="shared" si="8"/>
        <v>12</v>
      </c>
      <c r="T112" s="28">
        <f t="shared" si="9"/>
        <v>12</v>
      </c>
      <c r="U112" s="28">
        <f t="shared" si="10"/>
        <v>12</v>
      </c>
      <c r="V112" s="28">
        <f t="shared" si="11"/>
        <v>12</v>
      </c>
    </row>
    <row r="113" spans="1:22" ht="15">
      <c r="A113" s="2" t="s">
        <v>44</v>
      </c>
      <c r="B113" s="3"/>
      <c r="C113" s="3"/>
      <c r="D113" s="3"/>
      <c r="E113" s="3"/>
      <c r="F113" s="3"/>
      <c r="G113" s="3"/>
      <c r="H113" s="3"/>
      <c r="I113" s="3"/>
      <c r="J113" s="4"/>
      <c r="K113" s="30">
        <f t="shared" si="0"/>
        <v>10.7</v>
      </c>
      <c r="L113" s="31">
        <f t="shared" si="1"/>
        <v>10.7</v>
      </c>
      <c r="M113" s="31">
        <f t="shared" si="2"/>
        <v>10.7</v>
      </c>
      <c r="N113" s="31">
        <f t="shared" si="3"/>
        <v>10.7</v>
      </c>
      <c r="O113" s="31">
        <f t="shared" si="4"/>
        <v>10.7</v>
      </c>
      <c r="P113" s="31">
        <f t="shared" si="5"/>
        <v>10.7</v>
      </c>
      <c r="Q113" s="31">
        <f t="shared" si="6"/>
        <v>10.7</v>
      </c>
      <c r="R113" s="31">
        <f t="shared" si="7"/>
        <v>10.7</v>
      </c>
      <c r="S113" s="31">
        <f t="shared" si="8"/>
        <v>10.7</v>
      </c>
      <c r="T113" s="31">
        <f t="shared" si="9"/>
        <v>10.7</v>
      </c>
      <c r="U113" s="31">
        <f t="shared" si="10"/>
        <v>10.7</v>
      </c>
      <c r="V113" s="31">
        <f t="shared" si="11"/>
        <v>10.7</v>
      </c>
    </row>
    <row r="114" spans="1:22" ht="15">
      <c r="A114" s="2" t="s">
        <v>45</v>
      </c>
      <c r="B114" s="3"/>
      <c r="C114" s="3"/>
      <c r="D114" s="3"/>
      <c r="E114" s="3"/>
      <c r="F114" s="3"/>
      <c r="G114" s="3"/>
      <c r="H114" s="3"/>
      <c r="I114" s="3"/>
      <c r="J114" s="4"/>
      <c r="K114" s="26">
        <f t="shared" si="0"/>
        <v>5329.67</v>
      </c>
      <c r="L114" s="28">
        <f t="shared" si="1"/>
        <v>5329.67</v>
      </c>
      <c r="M114" s="28">
        <f t="shared" si="2"/>
        <v>5329.67</v>
      </c>
      <c r="N114" s="28">
        <f t="shared" si="3"/>
        <v>5329.67</v>
      </c>
      <c r="O114" s="28">
        <f t="shared" si="4"/>
        <v>5329.67</v>
      </c>
      <c r="P114" s="28">
        <f t="shared" si="5"/>
        <v>5329.67</v>
      </c>
      <c r="Q114" s="28">
        <f t="shared" si="6"/>
        <v>5329.67</v>
      </c>
      <c r="R114" s="28">
        <f t="shared" si="7"/>
        <v>5329.67</v>
      </c>
      <c r="S114" s="28">
        <f t="shared" si="8"/>
        <v>5329.67</v>
      </c>
      <c r="T114" s="28">
        <f t="shared" si="9"/>
        <v>5329.67</v>
      </c>
      <c r="U114" s="28">
        <f t="shared" si="10"/>
        <v>5338.23</v>
      </c>
      <c r="V114" s="28">
        <f t="shared" si="11"/>
        <v>5338.23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26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</row>
    <row r="116" spans="1:22" ht="15.75">
      <c r="A116" s="7" t="s">
        <v>95</v>
      </c>
      <c r="B116" s="3"/>
      <c r="C116" s="3"/>
      <c r="D116" s="3"/>
      <c r="E116" s="3"/>
      <c r="F116" s="3"/>
      <c r="G116" s="3"/>
      <c r="H116" s="3"/>
      <c r="I116" s="3"/>
      <c r="J116" s="4"/>
      <c r="K116" s="26">
        <f t="shared" si="0"/>
        <v>2057.1530000000002</v>
      </c>
      <c r="L116" s="28">
        <f t="shared" si="1"/>
        <v>2057.1530000000002</v>
      </c>
      <c r="M116" s="28">
        <f t="shared" si="2"/>
        <v>2057.1530000000002</v>
      </c>
      <c r="N116" s="28">
        <f t="shared" si="3"/>
        <v>2057.1530000000002</v>
      </c>
      <c r="O116" s="28">
        <f t="shared" si="4"/>
        <v>2057.1530000000002</v>
      </c>
      <c r="P116" s="28">
        <f t="shared" si="5"/>
        <v>2057.1530000000002</v>
      </c>
      <c r="Q116" s="28">
        <f t="shared" si="6"/>
        <v>2057.1530000000002</v>
      </c>
      <c r="R116" s="28">
        <f t="shared" si="7"/>
        <v>2057.1530000000002</v>
      </c>
      <c r="S116" s="28">
        <f t="shared" si="8"/>
        <v>2057.1530000000002</v>
      </c>
      <c r="T116" s="28">
        <f t="shared" si="9"/>
        <v>2057.1530000000002</v>
      </c>
      <c r="U116" s="28">
        <f t="shared" si="10"/>
        <v>2057.1530000000002</v>
      </c>
      <c r="V116" s="28">
        <f t="shared" si="11"/>
        <v>2057.1530000000002</v>
      </c>
    </row>
    <row r="117" spans="1:22" ht="15.75">
      <c r="A117" s="7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26">
        <f t="shared" si="0"/>
        <v>104.601</v>
      </c>
      <c r="L117" s="28">
        <f t="shared" si="1"/>
        <v>104.601</v>
      </c>
      <c r="M117" s="28">
        <f t="shared" si="2"/>
        <v>104.601</v>
      </c>
      <c r="N117" s="28">
        <f t="shared" si="3"/>
        <v>104.601</v>
      </c>
      <c r="O117" s="28">
        <f t="shared" si="4"/>
        <v>104.601</v>
      </c>
      <c r="P117" s="28">
        <f t="shared" si="5"/>
        <v>104.601</v>
      </c>
      <c r="Q117" s="28">
        <f t="shared" si="6"/>
        <v>104.601</v>
      </c>
      <c r="R117" s="28">
        <f t="shared" si="7"/>
        <v>104.601</v>
      </c>
      <c r="S117" s="28">
        <f t="shared" si="8"/>
        <v>104.601</v>
      </c>
      <c r="T117" s="28">
        <f t="shared" si="9"/>
        <v>104.601</v>
      </c>
      <c r="U117" s="28">
        <f t="shared" si="10"/>
        <v>104.601</v>
      </c>
      <c r="V117" s="28">
        <f t="shared" si="11"/>
        <v>104.601</v>
      </c>
    </row>
    <row r="118" spans="1:22" ht="15.75">
      <c r="A118" s="7" t="s">
        <v>50</v>
      </c>
      <c r="B118" s="3"/>
      <c r="C118" s="3"/>
      <c r="D118" s="3"/>
      <c r="E118" s="3"/>
      <c r="F118" s="3"/>
      <c r="G118" s="3"/>
      <c r="H118" s="3"/>
      <c r="I118" s="3"/>
      <c r="J118" s="4"/>
      <c r="K118" s="26">
        <f t="shared" si="0"/>
        <v>767.0740000000001</v>
      </c>
      <c r="L118" s="28">
        <f t="shared" si="1"/>
        <v>767.0740000000001</v>
      </c>
      <c r="M118" s="28">
        <f t="shared" si="2"/>
        <v>767.0740000000001</v>
      </c>
      <c r="N118" s="28">
        <f t="shared" si="3"/>
        <v>767.0740000000001</v>
      </c>
      <c r="O118" s="28">
        <f t="shared" si="4"/>
        <v>767.0740000000001</v>
      </c>
      <c r="P118" s="28">
        <f t="shared" si="5"/>
        <v>767.0740000000001</v>
      </c>
      <c r="Q118" s="28">
        <f t="shared" si="6"/>
        <v>767.0740000000001</v>
      </c>
      <c r="R118" s="28">
        <f t="shared" si="7"/>
        <v>767.0740000000001</v>
      </c>
      <c r="S118" s="28">
        <f t="shared" si="8"/>
        <v>767.0740000000001</v>
      </c>
      <c r="T118" s="28">
        <f t="shared" si="9"/>
        <v>767.0740000000001</v>
      </c>
      <c r="U118" s="28">
        <f t="shared" si="10"/>
        <v>767.0740000000001</v>
      </c>
      <c r="V118" s="28">
        <f t="shared" si="11"/>
        <v>767.0740000000001</v>
      </c>
    </row>
    <row r="119" spans="1:22" ht="15.75">
      <c r="A119" s="7" t="s">
        <v>51</v>
      </c>
      <c r="B119" s="3"/>
      <c r="C119" s="3"/>
      <c r="D119" s="3"/>
      <c r="E119" s="3"/>
      <c r="F119" s="3"/>
      <c r="G119" s="3"/>
      <c r="H119" s="3"/>
      <c r="I119" s="3"/>
      <c r="J119" s="4"/>
      <c r="K119" s="26">
        <f t="shared" si="0"/>
        <v>498.1</v>
      </c>
      <c r="L119" s="28">
        <f t="shared" si="1"/>
        <v>498.1</v>
      </c>
      <c r="M119" s="28">
        <f t="shared" si="2"/>
        <v>498.1</v>
      </c>
      <c r="N119" s="28">
        <f t="shared" si="3"/>
        <v>498.1</v>
      </c>
      <c r="O119" s="28">
        <f t="shared" si="4"/>
        <v>498.1</v>
      </c>
      <c r="P119" s="28">
        <f t="shared" si="5"/>
        <v>498.1</v>
      </c>
      <c r="Q119" s="28">
        <f t="shared" si="6"/>
        <v>498.1</v>
      </c>
      <c r="R119" s="28">
        <f t="shared" si="7"/>
        <v>498.1</v>
      </c>
      <c r="S119" s="28">
        <f t="shared" si="8"/>
        <v>498.1</v>
      </c>
      <c r="T119" s="28">
        <f t="shared" si="9"/>
        <v>498.1</v>
      </c>
      <c r="U119" s="28">
        <f t="shared" si="10"/>
        <v>498.1</v>
      </c>
      <c r="V119" s="28">
        <f t="shared" si="11"/>
        <v>498.1</v>
      </c>
    </row>
    <row r="120" spans="1:22" ht="15.75">
      <c r="A120" s="7" t="s">
        <v>90</v>
      </c>
      <c r="B120" s="3"/>
      <c r="C120" s="3"/>
      <c r="D120" s="3"/>
      <c r="E120" s="3"/>
      <c r="F120" s="3"/>
      <c r="G120" s="3"/>
      <c r="H120" s="3"/>
      <c r="I120" s="3"/>
      <c r="J120" s="4"/>
      <c r="K120" s="26">
        <f t="shared" si="0"/>
        <v>0</v>
      </c>
      <c r="L120" s="28">
        <f t="shared" si="1"/>
        <v>0</v>
      </c>
      <c r="M120" s="28">
        <f t="shared" si="2"/>
        <v>0</v>
      </c>
      <c r="N120" s="28">
        <f t="shared" si="3"/>
        <v>0</v>
      </c>
      <c r="O120" s="28">
        <f t="shared" si="4"/>
        <v>169.354</v>
      </c>
      <c r="P120" s="28">
        <f t="shared" si="5"/>
        <v>169.354</v>
      </c>
      <c r="Q120" s="28">
        <f t="shared" si="6"/>
        <v>169.354</v>
      </c>
      <c r="R120" s="28">
        <f t="shared" si="7"/>
        <v>169.354</v>
      </c>
      <c r="S120" s="28">
        <f t="shared" si="8"/>
        <v>0</v>
      </c>
      <c r="T120" s="28">
        <f t="shared" si="9"/>
        <v>0</v>
      </c>
      <c r="U120" s="28">
        <f t="shared" si="10"/>
        <v>0</v>
      </c>
      <c r="V120" s="28">
        <f t="shared" si="11"/>
        <v>0</v>
      </c>
    </row>
    <row r="121" spans="1:22" ht="15.75">
      <c r="A121" s="7" t="s">
        <v>91</v>
      </c>
      <c r="B121" s="6"/>
      <c r="C121" s="6"/>
      <c r="D121" s="6"/>
      <c r="E121" s="6"/>
      <c r="F121" s="6"/>
      <c r="G121" s="6"/>
      <c r="H121" s="6"/>
      <c r="I121" s="3"/>
      <c r="J121" s="4"/>
      <c r="K121" s="26">
        <f t="shared" si="0"/>
        <v>550</v>
      </c>
      <c r="L121" s="28">
        <f t="shared" si="1"/>
        <v>0</v>
      </c>
      <c r="M121" s="28">
        <f t="shared" si="2"/>
        <v>7910</v>
      </c>
      <c r="N121" s="28">
        <f t="shared" si="3"/>
        <v>6698</v>
      </c>
      <c r="O121" s="28">
        <f t="shared" si="4"/>
        <v>520</v>
      </c>
      <c r="P121" s="28">
        <f t="shared" si="5"/>
        <v>0</v>
      </c>
      <c r="Q121" s="28">
        <f t="shared" si="6"/>
        <v>0</v>
      </c>
      <c r="R121" s="28">
        <f t="shared" si="7"/>
        <v>0</v>
      </c>
      <c r="S121" s="28">
        <f t="shared" si="8"/>
        <v>0</v>
      </c>
      <c r="T121" s="28">
        <f t="shared" si="9"/>
        <v>0</v>
      </c>
      <c r="U121" s="28">
        <f t="shared" si="10"/>
        <v>0</v>
      </c>
      <c r="V121" s="28">
        <f t="shared" si="11"/>
        <v>0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6">
        <f t="shared" si="0"/>
        <v>0</v>
      </c>
      <c r="L122" s="28">
        <f t="shared" si="1"/>
        <v>0</v>
      </c>
      <c r="M122" s="28">
        <f t="shared" si="2"/>
        <v>0</v>
      </c>
      <c r="N122" s="28">
        <f t="shared" si="3"/>
        <v>0</v>
      </c>
      <c r="O122" s="28">
        <f t="shared" si="4"/>
        <v>0</v>
      </c>
      <c r="P122" s="28">
        <f t="shared" si="5"/>
        <v>0</v>
      </c>
      <c r="Q122" s="28">
        <f t="shared" si="6"/>
        <v>0</v>
      </c>
      <c r="R122" s="28">
        <f t="shared" si="7"/>
        <v>0</v>
      </c>
      <c r="S122" s="28">
        <f t="shared" si="8"/>
        <v>0</v>
      </c>
      <c r="T122" s="28">
        <f t="shared" si="9"/>
        <v>0</v>
      </c>
      <c r="U122" s="28">
        <f t="shared" si="10"/>
        <v>0</v>
      </c>
      <c r="V122" s="28">
        <f t="shared" si="11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6">
        <f t="shared" si="0"/>
        <v>0</v>
      </c>
      <c r="L123" s="28">
        <f t="shared" si="1"/>
        <v>0</v>
      </c>
      <c r="M123" s="28">
        <f t="shared" si="2"/>
        <v>0</v>
      </c>
      <c r="N123" s="28">
        <f t="shared" si="3"/>
        <v>0</v>
      </c>
      <c r="O123" s="28">
        <f t="shared" si="4"/>
        <v>0</v>
      </c>
      <c r="P123" s="28">
        <f t="shared" si="5"/>
        <v>0</v>
      </c>
      <c r="Q123" s="28">
        <f t="shared" si="6"/>
        <v>0</v>
      </c>
      <c r="R123" s="28">
        <f t="shared" si="7"/>
        <v>0</v>
      </c>
      <c r="S123" s="28">
        <f t="shared" si="8"/>
        <v>0</v>
      </c>
      <c r="T123" s="28">
        <f t="shared" si="9"/>
        <v>0</v>
      </c>
      <c r="U123" s="28">
        <f t="shared" si="10"/>
        <v>0</v>
      </c>
      <c r="V123" s="28">
        <f t="shared" si="11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6">
        <f t="shared" si="0"/>
        <v>0</v>
      </c>
      <c r="L124" s="28">
        <f t="shared" si="1"/>
        <v>0</v>
      </c>
      <c r="M124" s="28">
        <f t="shared" si="2"/>
        <v>0</v>
      </c>
      <c r="N124" s="28">
        <f t="shared" si="3"/>
        <v>0</v>
      </c>
      <c r="O124" s="28">
        <f t="shared" si="4"/>
        <v>0</v>
      </c>
      <c r="P124" s="28">
        <f t="shared" si="5"/>
        <v>0</v>
      </c>
      <c r="Q124" s="28">
        <f t="shared" si="6"/>
        <v>0</v>
      </c>
      <c r="R124" s="28">
        <f t="shared" si="7"/>
        <v>0</v>
      </c>
      <c r="S124" s="28">
        <f t="shared" si="8"/>
        <v>0</v>
      </c>
      <c r="T124" s="28">
        <f t="shared" si="9"/>
        <v>0</v>
      </c>
      <c r="U124" s="28">
        <f t="shared" si="10"/>
        <v>0</v>
      </c>
      <c r="V124" s="28">
        <f t="shared" si="11"/>
        <v>0</v>
      </c>
    </row>
    <row r="125" spans="1:22" ht="15">
      <c r="A125" s="2" t="s">
        <v>92</v>
      </c>
      <c r="B125" s="3"/>
      <c r="C125" s="3"/>
      <c r="D125" s="3"/>
      <c r="E125" s="3"/>
      <c r="F125" s="3"/>
      <c r="G125" s="3"/>
      <c r="H125" s="3"/>
      <c r="I125" s="3"/>
      <c r="J125" s="4"/>
      <c r="K125" s="26">
        <f t="shared" si="0"/>
        <v>0</v>
      </c>
      <c r="L125" s="28">
        <f t="shared" si="1"/>
        <v>0</v>
      </c>
      <c r="M125" s="28">
        <f t="shared" si="2"/>
        <v>0</v>
      </c>
      <c r="N125" s="28">
        <f t="shared" si="3"/>
        <v>0</v>
      </c>
      <c r="O125" s="28">
        <f t="shared" si="4"/>
        <v>520</v>
      </c>
      <c r="P125" s="28">
        <f t="shared" si="5"/>
        <v>0</v>
      </c>
      <c r="Q125" s="28">
        <f t="shared" si="6"/>
        <v>0</v>
      </c>
      <c r="R125" s="28">
        <f t="shared" si="7"/>
        <v>0</v>
      </c>
      <c r="S125" s="28">
        <f t="shared" si="8"/>
        <v>0</v>
      </c>
      <c r="T125" s="28">
        <f t="shared" si="9"/>
        <v>0</v>
      </c>
      <c r="U125" s="28">
        <f t="shared" si="10"/>
        <v>0</v>
      </c>
      <c r="V125" s="28">
        <f t="shared" si="11"/>
        <v>0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26">
        <f t="shared" si="0"/>
        <v>0</v>
      </c>
      <c r="L126" s="28">
        <f t="shared" si="1"/>
        <v>0</v>
      </c>
      <c r="M126" s="28">
        <f t="shared" si="2"/>
        <v>0</v>
      </c>
      <c r="N126" s="28">
        <f t="shared" si="3"/>
        <v>0</v>
      </c>
      <c r="O126" s="28">
        <f t="shared" si="4"/>
        <v>0</v>
      </c>
      <c r="P126" s="28">
        <f t="shared" si="5"/>
        <v>0</v>
      </c>
      <c r="Q126" s="28">
        <f t="shared" si="6"/>
        <v>0</v>
      </c>
      <c r="R126" s="28">
        <f t="shared" si="7"/>
        <v>0</v>
      </c>
      <c r="S126" s="28">
        <f t="shared" si="8"/>
        <v>0</v>
      </c>
      <c r="T126" s="28">
        <f t="shared" si="9"/>
        <v>0</v>
      </c>
      <c r="U126" s="28">
        <f t="shared" si="10"/>
        <v>0</v>
      </c>
      <c r="V126" s="28">
        <f t="shared" si="11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6">
        <f t="shared" si="0"/>
        <v>0</v>
      </c>
      <c r="L127" s="28">
        <f t="shared" si="1"/>
        <v>0</v>
      </c>
      <c r="M127" s="28">
        <f t="shared" si="2"/>
        <v>0</v>
      </c>
      <c r="N127" s="28">
        <f t="shared" si="3"/>
        <v>0</v>
      </c>
      <c r="O127" s="28">
        <f t="shared" si="4"/>
        <v>0</v>
      </c>
      <c r="P127" s="28">
        <f t="shared" si="5"/>
        <v>0</v>
      </c>
      <c r="Q127" s="28">
        <f t="shared" si="6"/>
        <v>0</v>
      </c>
      <c r="R127" s="28">
        <f t="shared" si="7"/>
        <v>0</v>
      </c>
      <c r="S127" s="28">
        <f t="shared" si="8"/>
        <v>0</v>
      </c>
      <c r="T127" s="28">
        <f t="shared" si="9"/>
        <v>0</v>
      </c>
      <c r="U127" s="28">
        <f t="shared" si="10"/>
        <v>0</v>
      </c>
      <c r="V127" s="28">
        <f t="shared" si="11"/>
        <v>0</v>
      </c>
    </row>
    <row r="128" spans="1:22" ht="15">
      <c r="A128" s="2" t="s">
        <v>104</v>
      </c>
      <c r="B128" s="3"/>
      <c r="C128" s="3"/>
      <c r="D128" s="3"/>
      <c r="E128" s="3"/>
      <c r="F128" s="3"/>
      <c r="G128" s="3"/>
      <c r="H128" s="3"/>
      <c r="I128" s="3"/>
      <c r="J128" s="4"/>
      <c r="K128" s="26">
        <f t="shared" si="0"/>
        <v>550</v>
      </c>
      <c r="L128" s="28">
        <f t="shared" si="1"/>
        <v>0</v>
      </c>
      <c r="M128" s="28">
        <f t="shared" si="2"/>
        <v>0</v>
      </c>
      <c r="N128" s="28">
        <f t="shared" si="3"/>
        <v>0</v>
      </c>
      <c r="O128" s="28">
        <f t="shared" si="4"/>
        <v>0</v>
      </c>
      <c r="P128" s="28">
        <f t="shared" si="5"/>
        <v>0</v>
      </c>
      <c r="Q128" s="28">
        <f t="shared" si="6"/>
        <v>0</v>
      </c>
      <c r="R128" s="28">
        <f t="shared" si="7"/>
        <v>0</v>
      </c>
      <c r="S128" s="28">
        <f t="shared" si="8"/>
        <v>0</v>
      </c>
      <c r="T128" s="28">
        <f t="shared" si="9"/>
        <v>0</v>
      </c>
      <c r="U128" s="28">
        <f t="shared" si="10"/>
        <v>0</v>
      </c>
      <c r="V128" s="28">
        <f t="shared" si="11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6">
        <f t="shared" si="0"/>
        <v>0</v>
      </c>
      <c r="L129" s="28">
        <f t="shared" si="1"/>
        <v>0</v>
      </c>
      <c r="M129" s="28">
        <f t="shared" si="2"/>
        <v>0</v>
      </c>
      <c r="N129" s="28">
        <f t="shared" si="3"/>
        <v>0</v>
      </c>
      <c r="O129" s="28">
        <f t="shared" si="4"/>
        <v>0</v>
      </c>
      <c r="P129" s="28">
        <f t="shared" si="5"/>
        <v>0</v>
      </c>
      <c r="Q129" s="28">
        <f t="shared" si="6"/>
        <v>0</v>
      </c>
      <c r="R129" s="28">
        <f t="shared" si="7"/>
        <v>0</v>
      </c>
      <c r="S129" s="28">
        <f t="shared" si="8"/>
        <v>0</v>
      </c>
      <c r="T129" s="28">
        <f t="shared" si="9"/>
        <v>0</v>
      </c>
      <c r="U129" s="28">
        <f t="shared" si="10"/>
        <v>0</v>
      </c>
      <c r="V129" s="28">
        <f t="shared" si="11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6">
        <f t="shared" si="0"/>
        <v>0</v>
      </c>
      <c r="L130" s="28">
        <f t="shared" si="1"/>
        <v>0</v>
      </c>
      <c r="M130" s="28">
        <f t="shared" si="2"/>
        <v>0</v>
      </c>
      <c r="N130" s="28">
        <f t="shared" si="3"/>
        <v>0</v>
      </c>
      <c r="O130" s="28">
        <f t="shared" si="4"/>
        <v>0</v>
      </c>
      <c r="P130" s="28">
        <f t="shared" si="5"/>
        <v>0</v>
      </c>
      <c r="Q130" s="28">
        <f t="shared" si="6"/>
        <v>0</v>
      </c>
      <c r="R130" s="28">
        <f t="shared" si="7"/>
        <v>0</v>
      </c>
      <c r="S130" s="28">
        <f t="shared" si="8"/>
        <v>0</v>
      </c>
      <c r="T130" s="28">
        <f t="shared" si="9"/>
        <v>0</v>
      </c>
      <c r="U130" s="28">
        <f t="shared" si="10"/>
        <v>0</v>
      </c>
      <c r="V130" s="28">
        <f t="shared" si="11"/>
        <v>0</v>
      </c>
    </row>
    <row r="131" spans="1:22" ht="15">
      <c r="A131" s="2" t="s">
        <v>20</v>
      </c>
      <c r="B131" s="3"/>
      <c r="C131" s="3"/>
      <c r="D131" s="3"/>
      <c r="E131" s="3"/>
      <c r="F131" s="3"/>
      <c r="G131" s="3"/>
      <c r="H131" s="3"/>
      <c r="I131" s="3"/>
      <c r="J131" s="4"/>
      <c r="K131" s="26">
        <f t="shared" si="0"/>
        <v>0</v>
      </c>
      <c r="L131" s="28">
        <f t="shared" si="1"/>
        <v>0</v>
      </c>
      <c r="M131" s="28">
        <f t="shared" si="2"/>
        <v>7910</v>
      </c>
      <c r="N131" s="28">
        <f t="shared" si="3"/>
        <v>6698</v>
      </c>
      <c r="O131" s="28">
        <f t="shared" si="4"/>
        <v>0</v>
      </c>
      <c r="P131" s="28">
        <f t="shared" si="5"/>
        <v>0</v>
      </c>
      <c r="Q131" s="28">
        <f t="shared" si="6"/>
        <v>0</v>
      </c>
      <c r="R131" s="28">
        <f t="shared" si="7"/>
        <v>0</v>
      </c>
      <c r="S131" s="28">
        <f t="shared" si="8"/>
        <v>0</v>
      </c>
      <c r="T131" s="28">
        <f t="shared" si="9"/>
        <v>0</v>
      </c>
      <c r="U131" s="28">
        <f t="shared" si="10"/>
        <v>0</v>
      </c>
      <c r="V131" s="28">
        <f t="shared" si="11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26">
        <f t="shared" si="0"/>
        <v>3976.9280000000003</v>
      </c>
      <c r="L132" s="28">
        <f t="shared" si="1"/>
        <v>3426.9280000000003</v>
      </c>
      <c r="M132" s="28">
        <f t="shared" si="2"/>
        <v>11336.928</v>
      </c>
      <c r="N132" s="28">
        <f t="shared" si="3"/>
        <v>10124.928</v>
      </c>
      <c r="O132" s="28">
        <f t="shared" si="4"/>
        <v>4116.282</v>
      </c>
      <c r="P132" s="28">
        <f t="shared" si="5"/>
        <v>3596.282</v>
      </c>
      <c r="Q132" s="28">
        <f t="shared" si="6"/>
        <v>3596.282</v>
      </c>
      <c r="R132" s="28">
        <f t="shared" si="7"/>
        <v>3596.282</v>
      </c>
      <c r="S132" s="28">
        <f t="shared" si="8"/>
        <v>3426.9280000000003</v>
      </c>
      <c r="T132" s="28">
        <f t="shared" si="9"/>
        <v>3426.9280000000003</v>
      </c>
      <c r="U132" s="28">
        <f t="shared" si="10"/>
        <v>3426.9280000000003</v>
      </c>
      <c r="V132" s="28">
        <f t="shared" si="11"/>
        <v>3426.9280000000003</v>
      </c>
    </row>
    <row r="133" spans="11:18" ht="12.75">
      <c r="K133" s="32"/>
      <c r="R133" s="20"/>
    </row>
    <row r="134" spans="18:22" ht="12.75">
      <c r="R134" t="s">
        <v>105</v>
      </c>
      <c r="U134" s="16"/>
      <c r="V134" s="25">
        <f>V110+V114-V132</f>
        <v>26369.607999999986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2016-02-03T06:34:36Z</cp:lastPrinted>
  <dcterms:created xsi:type="dcterms:W3CDTF">2012-04-11T04:13:08Z</dcterms:created>
  <dcterms:modified xsi:type="dcterms:W3CDTF">2018-01-19T08:13:58Z</dcterms:modified>
  <cp:category/>
  <cp:version/>
  <cp:contentType/>
  <cp:contentStatus/>
</cp:coreProperties>
</file>