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<sst xmlns="http://schemas.openxmlformats.org/spreadsheetml/2006/main" count="425" uniqueCount="102">
  <si>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</si>
  <si>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</si>
  <si>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</si>
  <si>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</si>
  <si>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</si>
  <si>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</si>
  <si>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</si>
  <si>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</si>
  <si>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</si>
  <si>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</si>
  <si>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</si>
  <si>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</si>
  <si>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</si>
  <si>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</si>
  <si>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</si>
  <si>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</si>
  <si>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</si>
  <si>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</si>
  <si>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</si>
  <si>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</si>
  <si>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</si>
  <si>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</si>
  <si>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</si>
  <si>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</si>
  <si>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</si>
  <si>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</si>
  <si>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</si>
  <si>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</si>
  <si>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</si>
  <si>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</si>
  <si>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</si>
  <si>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</si>
  <si>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</si>
  <si>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</si>
  <si>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</si>
  <si>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</si>
  <si>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21 ул. Голикова за 1 квартал  </t>
  </si>
  <si>
    <t xml:space="preserve">5.начислено за 1 квартал  </t>
  </si>
  <si>
    <t xml:space="preserve">коммунальным услугам жилого дома № 21 ул. Голикова за 2 квартал  </t>
  </si>
  <si>
    <t xml:space="preserve">5.начислено за 2 квартал  </t>
  </si>
  <si>
    <t xml:space="preserve">коммунальным услугам жилого дома № 21 ул. Голикова за 3 квартал  </t>
  </si>
  <si>
    <t xml:space="preserve">5.начислено за 3 квартал  </t>
  </si>
  <si>
    <t xml:space="preserve">коммунальным услугам жилого дома № 21 ул. Голикова за 4 квартал </t>
  </si>
  <si>
    <t xml:space="preserve">5.начислено за 4 квартал  </t>
  </si>
  <si>
    <t xml:space="preserve">коммунальным услугам жилого дома № 21  ул. Голикова за январь  </t>
  </si>
  <si>
    <t xml:space="preserve">5. Тариф  </t>
  </si>
  <si>
    <t xml:space="preserve">коммунальным услугам жилого дома № 21 ул. Голикова за февраль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</si>
  <si>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</si>
  <si>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</si>
  <si>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</si>
  <si>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коммунальным услугам жилого дома № 21 ул.Голикова за март 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</si>
  <si>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</si>
  <si>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</si>
  <si>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</si>
  <si>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</si>
  <si>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</si>
  <si>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</si>
  <si>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</si>
  <si>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</si>
  <si>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</si>
  <si>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</si>
  <si>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</si>
  <si>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</si>
  <si>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</si>
  <si>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</si>
  <si>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</si>
  <si>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</si>
  <si>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</si>
  <si>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</si>
  <si>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</si>
  <si>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</si>
  <si>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</si>
  <si>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</si>
  <si>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</si>
  <si>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</si>
  <si>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</si>
  <si>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</si>
  <si>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</si>
  <si>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</si>
  <si>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</si>
  <si>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</si>
  <si>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</si>
  <si>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</si>
  <si>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</si>
  <si>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</si>
  <si>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</si>
  <si>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</si>
  <si>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</si>
  <si>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</si>
  <si>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</si>
  <si>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г. Электрические сети (списывание показаний)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</si>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</sst>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42">
      <selection activeCell="K71" sqref="K71"/>
    </sheetView>
  </sheetViews>
  <sheetFormatPr defaultColWidth="9.00390625" defaultRowHeight="12.75"/>
  <cols>
    <col min="10" max="10" width="17.75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88</v>
      </c>
      <c r="B4" s="3"/>
      <c r="C4" s="3"/>
      <c r="D4" s="3"/>
      <c r="E4" s="3"/>
      <c r="F4" s="3"/>
      <c r="G4" s="3"/>
      <c r="H4" s="3"/>
      <c r="I4" s="3"/>
      <c r="J4" s="4"/>
      <c r="K4" s="15" t="s">
        <v>20</v>
      </c>
    </row>
    <row r="5" spans="1:11" ht="15">
      <c r="A5" s="2" t="s">
        <v>89</v>
      </c>
      <c r="B5" s="3"/>
      <c r="C5" s="3"/>
      <c r="D5" s="3"/>
      <c r="E5" s="3"/>
      <c r="F5" s="3"/>
      <c r="G5" s="3"/>
      <c r="H5" s="3"/>
      <c r="I5" s="3"/>
      <c r="J5" s="4"/>
      <c r="K5" s="12">
        <v>16436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389.1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37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10377.297000000002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92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4820.949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245.13299999999998</v>
      </c>
    </row>
    <row r="12" spans="1:11" ht="15.75">
      <c r="A12" s="7" t="s">
        <v>47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2182.851</v>
      </c>
    </row>
    <row r="13" spans="1:11" ht="15.75">
      <c r="A13" s="7" t="s">
        <v>48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1167.3000000000002</v>
      </c>
    </row>
    <row r="14" spans="1:11" ht="15.75">
      <c r="A14" s="7" t="s">
        <v>49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Лист2!AI16*3</f>
        <v>240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8656.233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38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86</v>
      </c>
      <c r="B21" s="3"/>
      <c r="C21" s="3"/>
      <c r="D21" s="3"/>
      <c r="E21" s="3"/>
      <c r="F21" s="3"/>
      <c r="G21" s="3"/>
      <c r="H21" s="3"/>
      <c r="I21" s="3"/>
      <c r="J21" s="4"/>
      <c r="K21" s="15"/>
      <c r="L21" s="16" t="s">
        <v>20</v>
      </c>
    </row>
    <row r="22" spans="1:11" ht="15">
      <c r="A22" s="2" t="s">
        <v>87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18157.064000000002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389.1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8</v>
      </c>
    </row>
    <row r="25" spans="1:11" ht="15">
      <c r="A25" s="2" t="s">
        <v>39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Лист2!K34*2+Лист2!AI34</f>
        <v>11587.398000000001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92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4820.949</v>
      </c>
    </row>
    <row r="28" spans="1:11" ht="15.75">
      <c r="A28" s="7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245.13299999999998</v>
      </c>
    </row>
    <row r="29" spans="1:11" ht="15.75">
      <c r="A29" s="7" t="s">
        <v>47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Лист2!K38+Лист2!W38+Лист2!AI38</f>
        <v>1926.045</v>
      </c>
    </row>
    <row r="30" spans="1:11" ht="15.75">
      <c r="A30" s="7" t="s">
        <v>48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1167.3000000000002</v>
      </c>
    </row>
    <row r="31" spans="1:11" ht="15.75">
      <c r="A31" s="7" t="s">
        <v>49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Лист2!AI40+Лист2!AI41+Лист2!W40+Лист2!W41+Лист2!K41</f>
        <v>496.80600000000004</v>
      </c>
    </row>
    <row r="32" spans="1:12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8656.233</v>
      </c>
      <c r="L32" t="s">
        <v>20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84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1" ht="15">
      <c r="A38" s="2" t="s">
        <v>85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21088.229000000003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389.1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41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14007.600000000002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92</v>
      </c>
      <c r="B43" s="3"/>
      <c r="C43" s="3"/>
      <c r="D43" s="3"/>
      <c r="E43" s="3"/>
      <c r="F43" s="3"/>
      <c r="G43" s="3"/>
      <c r="H43" s="3"/>
      <c r="I43" s="3"/>
      <c r="J43" s="4"/>
      <c r="K43" s="15">
        <f>Лист2!K62*3</f>
        <v>4820.949</v>
      </c>
    </row>
    <row r="44" spans="1:11" ht="15.75">
      <c r="A44" s="7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Лист2!K63*3</f>
        <v>245.13299999999998</v>
      </c>
    </row>
    <row r="45" spans="1:11" ht="15.75">
      <c r="A45" s="7" t="s">
        <v>47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Лист2!K64*3</f>
        <v>2182.851</v>
      </c>
    </row>
    <row r="46" spans="1:11" ht="15.75">
      <c r="A46" s="7" t="s">
        <v>48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1167.3000000000002</v>
      </c>
    </row>
    <row r="47" spans="1:11" ht="15.75">
      <c r="A47" s="7" t="s">
        <v>49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Лист2!AI67+Лист2!W66+Лист2!W67+Лист2!K66+Лист2!K67</f>
        <v>17496.806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25913.039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42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51</v>
      </c>
      <c r="B53" s="3"/>
      <c r="C53" s="3"/>
      <c r="D53" s="3"/>
      <c r="E53" s="3"/>
      <c r="F53" s="3"/>
      <c r="G53" s="3"/>
      <c r="H53" s="3"/>
      <c r="I53" s="3"/>
      <c r="J53" s="4"/>
      <c r="K53" s="15"/>
      <c r="L53" s="16"/>
    </row>
    <row r="54" spans="1:11" ht="15">
      <c r="A54" s="2" t="s">
        <v>52</v>
      </c>
      <c r="B54" s="3"/>
      <c r="C54" s="3"/>
      <c r="D54" s="3"/>
      <c r="E54" s="3"/>
      <c r="F54" s="3"/>
      <c r="G54" s="3"/>
      <c r="H54" s="3"/>
      <c r="I54" s="3"/>
      <c r="J54" s="4"/>
      <c r="K54" s="12">
        <f>K38+K41-K48</f>
        <v>9182.790000000005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389.1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43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Лист2!AI86*2+Лист2!K86</f>
        <v>14026.8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92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4820.949</v>
      </c>
    </row>
    <row r="60" spans="1:11" ht="15.75">
      <c r="A60" s="7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245.13299999999998</v>
      </c>
    </row>
    <row r="61" spans="1:11" ht="15.75">
      <c r="A61" s="7" t="s">
        <v>47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2182.851</v>
      </c>
    </row>
    <row r="62" spans="1:11" ht="15.75">
      <c r="A62" s="7" t="s">
        <v>48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1167.3000000000002</v>
      </c>
    </row>
    <row r="63" spans="1:11" ht="15.75">
      <c r="A63" s="7" t="s">
        <v>49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Лист2!K93*3</f>
        <v>240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8656.233</v>
      </c>
    </row>
    <row r="66" spans="1:12" ht="15">
      <c r="A66" s="2" t="s">
        <v>79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16436</v>
      </c>
      <c r="L66" s="16"/>
    </row>
    <row r="67" spans="1:11" ht="15">
      <c r="A67" s="20" t="s">
        <v>80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49999.095</v>
      </c>
    </row>
    <row r="68" spans="1:11" ht="15">
      <c r="A68" s="21" t="s">
        <v>81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51881.738</v>
      </c>
    </row>
    <row r="69" spans="1:12" ht="15">
      <c r="A69" s="2" t="s">
        <v>82</v>
      </c>
      <c r="B69" s="3"/>
      <c r="C69" s="3"/>
      <c r="D69" s="3"/>
      <c r="E69" s="3"/>
      <c r="F69" s="3"/>
      <c r="G69" s="3"/>
      <c r="H69" s="3"/>
      <c r="I69" s="3"/>
      <c r="J69" s="4"/>
      <c r="K69" s="5"/>
      <c r="L69" s="19"/>
    </row>
    <row r="70" spans="1:11" ht="15">
      <c r="A70" s="2" t="s">
        <v>83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14553.357000000004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G98">
      <selection activeCell="X123" sqref="X123"/>
    </sheetView>
  </sheetViews>
  <sheetFormatPr defaultColWidth="9.00390625" defaultRowHeight="12.75"/>
  <cols>
    <col min="10" max="10" width="18.125" style="0" customWidth="1"/>
    <col min="22" max="22" width="8.75390625" style="0" customWidth="1"/>
    <col min="34" max="34" width="18.37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53</v>
      </c>
      <c r="B4" s="3"/>
      <c r="C4" s="3"/>
      <c r="D4" s="3"/>
      <c r="E4" s="3"/>
      <c r="F4" s="3"/>
      <c r="G4" s="3"/>
      <c r="H4" s="3"/>
      <c r="I4" s="3"/>
      <c r="J4" s="4"/>
      <c r="K4" s="12" t="s">
        <v>20</v>
      </c>
      <c r="M4" s="2" t="s">
        <v>57</v>
      </c>
      <c r="N4" s="3"/>
      <c r="O4" s="3"/>
      <c r="P4" s="3"/>
      <c r="Q4" s="3"/>
      <c r="R4" s="3"/>
      <c r="S4" s="3"/>
      <c r="T4" s="3"/>
      <c r="U4" s="3"/>
      <c r="V4" s="4"/>
      <c r="W4" s="15" t="s">
        <v>20</v>
      </c>
      <c r="X4" s="16"/>
      <c r="Y4" s="2" t="s">
        <v>73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20</v>
      </c>
      <c r="AJ4" s="19"/>
    </row>
    <row r="5" spans="1:36" ht="15">
      <c r="A5" s="2" t="s">
        <v>54</v>
      </c>
      <c r="B5" s="3"/>
      <c r="C5" s="3"/>
      <c r="D5" s="3"/>
      <c r="E5" s="3"/>
      <c r="F5" s="3"/>
      <c r="G5" s="3"/>
      <c r="H5" s="3"/>
      <c r="I5" s="3"/>
      <c r="J5" s="4"/>
      <c r="K5" s="12">
        <v>16436</v>
      </c>
      <c r="M5" s="2" t="s">
        <v>58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17009.688000000002</v>
      </c>
      <c r="X5" s="16"/>
      <c r="Y5" s="2" t="s">
        <v>74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17583.376000000004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389.1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389.1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389.1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4">
        <v>8.89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8.89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8.89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3459.0990000000006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3459.0990000000006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3459.0990000000006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92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1606.983</v>
      </c>
      <c r="M11" s="7" t="s">
        <v>92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1606.983</v>
      </c>
      <c r="Y11" s="7" t="s">
        <v>92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1606.983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81.711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81.711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81.711</v>
      </c>
    </row>
    <row r="13" spans="1:35" ht="15.75">
      <c r="A13" s="7" t="s">
        <v>47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K6*1.87</f>
        <v>727.6170000000001</v>
      </c>
      <c r="M13" s="7" t="s">
        <v>47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727.6170000000001</v>
      </c>
      <c r="Y13" s="7" t="s">
        <v>47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727.6170000000001</v>
      </c>
    </row>
    <row r="14" spans="1:35" ht="15.75">
      <c r="A14" s="7" t="s">
        <v>48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389.1</v>
      </c>
      <c r="M14" s="7" t="s">
        <v>48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389.1</v>
      </c>
      <c r="Y14" s="7" t="s">
        <v>48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389.1</v>
      </c>
    </row>
    <row r="15" spans="1:35" ht="15.75">
      <c r="A15" s="7" t="s">
        <v>77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77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77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78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</f>
        <v>80</v>
      </c>
      <c r="M16" s="7" t="s">
        <v>78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</f>
        <v>80</v>
      </c>
      <c r="Y16" s="7" t="s">
        <v>78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</f>
        <v>80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90</v>
      </c>
      <c r="B20" s="3"/>
      <c r="C20" s="3"/>
      <c r="D20" s="3"/>
      <c r="E20" s="3"/>
      <c r="F20" s="3"/>
      <c r="G20" s="3"/>
      <c r="H20" s="3"/>
      <c r="I20" s="3"/>
      <c r="J20" s="4"/>
      <c r="K20" s="5">
        <v>80</v>
      </c>
      <c r="M20" s="2" t="s">
        <v>90</v>
      </c>
      <c r="N20" s="3"/>
      <c r="O20" s="3"/>
      <c r="P20" s="3"/>
      <c r="Q20" s="3"/>
      <c r="R20" s="3"/>
      <c r="S20" s="3"/>
      <c r="T20" s="3"/>
      <c r="U20" s="3"/>
      <c r="V20" s="4"/>
      <c r="W20" s="5">
        <v>80</v>
      </c>
      <c r="Y20" s="2" t="s">
        <v>90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80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91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91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91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2885.411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2885.411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2885.411</v>
      </c>
    </row>
    <row r="28" spans="1:33" ht="15.75">
      <c r="A28" s="1"/>
      <c r="B28" s="1"/>
      <c r="C28" s="1"/>
      <c r="D28" s="1"/>
      <c r="E28" s="23" t="s">
        <v>28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26</v>
      </c>
      <c r="S28" s="1"/>
      <c r="T28" s="1"/>
      <c r="U28" s="1"/>
      <c r="Y28" s="1"/>
      <c r="Z28" s="1"/>
      <c r="AA28" s="1"/>
      <c r="AB28" s="1"/>
      <c r="AC28" s="1"/>
      <c r="AD28" s="23" t="s">
        <v>24</v>
      </c>
      <c r="AE28" s="1"/>
      <c r="AF28" s="1"/>
      <c r="AG28" s="1"/>
    </row>
    <row r="29" spans="1:36" ht="15">
      <c r="A29" s="2" t="s">
        <v>55</v>
      </c>
      <c r="B29" s="3"/>
      <c r="C29" s="3"/>
      <c r="D29" s="3"/>
      <c r="E29" s="3"/>
      <c r="F29" s="3"/>
      <c r="G29" s="3"/>
      <c r="H29" s="3"/>
      <c r="I29" s="3"/>
      <c r="J29" s="4"/>
      <c r="K29" s="15" t="s">
        <v>20</v>
      </c>
      <c r="L29" s="16"/>
      <c r="M29" s="2" t="s">
        <v>59</v>
      </c>
      <c r="N29" s="3"/>
      <c r="O29" s="3"/>
      <c r="P29" s="3"/>
      <c r="Q29" s="3"/>
      <c r="R29" s="3"/>
      <c r="S29" s="3"/>
      <c r="T29" s="3"/>
      <c r="U29" s="3"/>
      <c r="V29" s="4"/>
      <c r="W29" s="15" t="s">
        <v>20</v>
      </c>
      <c r="X29" s="16" t="s">
        <v>20</v>
      </c>
      <c r="Y29" s="2" t="s">
        <v>75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20</v>
      </c>
      <c r="AJ29" s="16"/>
    </row>
    <row r="30" spans="1:35" ht="15">
      <c r="A30" s="2" t="s">
        <v>56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18157.064000000006</v>
      </c>
      <c r="M30" s="2" t="s">
        <v>60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18730.752000000008</v>
      </c>
      <c r="Y30" s="2" t="s">
        <v>76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19304.44000000001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389.1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389.1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389.1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45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8.89</v>
      </c>
      <c r="M33" s="2" t="s">
        <v>45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8.89</v>
      </c>
      <c r="Y33" s="2" t="s">
        <v>45</v>
      </c>
      <c r="Z33" s="3"/>
      <c r="AA33" s="3"/>
      <c r="AB33" s="3"/>
      <c r="AC33" s="3"/>
      <c r="AD33" s="3"/>
      <c r="AE33" s="3"/>
      <c r="AF33" s="3"/>
      <c r="AG33" s="3"/>
      <c r="AH33" s="4"/>
      <c r="AI33" s="13">
        <v>12</v>
      </c>
    </row>
    <row r="34" spans="1:35" ht="15">
      <c r="A34" s="2" t="s">
        <v>29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3459.0990000000006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3459.0990000000006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4669.200000000001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 t="s">
        <v>20</v>
      </c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92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1606.983</v>
      </c>
      <c r="M36" s="7" t="s">
        <v>92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1606.983</v>
      </c>
      <c r="Y36" s="7" t="s">
        <v>92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 aca="true" t="shared" si="0" ref="AI36:AI41">W36</f>
        <v>1606.983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81.711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81.711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 t="shared" si="0"/>
        <v>81.711</v>
      </c>
    </row>
    <row r="38" spans="1:35" ht="15.75">
      <c r="A38" s="7" t="s">
        <v>47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727.6170000000001</v>
      </c>
      <c r="M38" s="7" t="s">
        <v>47</v>
      </c>
      <c r="N38" s="3"/>
      <c r="O38" s="3"/>
      <c r="P38" s="3"/>
      <c r="Q38" s="3"/>
      <c r="R38" s="3"/>
      <c r="S38" s="3"/>
      <c r="T38" s="3"/>
      <c r="U38" s="3"/>
      <c r="V38" s="4"/>
      <c r="W38" s="15">
        <f>W31*1.54</f>
        <v>599.214</v>
      </c>
      <c r="Y38" s="7" t="s">
        <v>47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 t="shared" si="0"/>
        <v>599.214</v>
      </c>
    </row>
    <row r="39" spans="1:35" ht="15.75">
      <c r="A39" s="7" t="s">
        <v>48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389.1</v>
      </c>
      <c r="M39" s="7" t="s">
        <v>48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389.1</v>
      </c>
      <c r="Y39" s="7" t="s">
        <v>48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 t="shared" si="0"/>
        <v>389.1</v>
      </c>
    </row>
    <row r="40" spans="1:35" ht="15.75">
      <c r="A40" s="7" t="s">
        <v>77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77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W31*0.33</f>
        <v>128.40300000000002</v>
      </c>
      <c r="Y40" s="7" t="s">
        <v>77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 t="shared" si="0"/>
        <v>128.40300000000002</v>
      </c>
    </row>
    <row r="41" spans="1:35" ht="15.75">
      <c r="A41" s="7" t="s">
        <v>78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80</v>
      </c>
      <c r="M41" s="7" t="s">
        <v>78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80</v>
      </c>
      <c r="Y41" s="7" t="s">
        <v>78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 t="shared" si="0"/>
        <v>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90</v>
      </c>
      <c r="B45" s="3"/>
      <c r="C45" s="3"/>
      <c r="D45" s="3"/>
      <c r="E45" s="3"/>
      <c r="F45" s="3"/>
      <c r="G45" s="3"/>
      <c r="H45" s="3"/>
      <c r="I45" s="3"/>
      <c r="J45" s="4"/>
      <c r="K45" s="5">
        <v>80</v>
      </c>
      <c r="M45" s="2" t="s">
        <v>90</v>
      </c>
      <c r="N45" s="3"/>
      <c r="O45" s="3"/>
      <c r="P45" s="3"/>
      <c r="Q45" s="3"/>
      <c r="R45" s="3"/>
      <c r="S45" s="3"/>
      <c r="T45" s="3"/>
      <c r="U45" s="3"/>
      <c r="V45" s="4"/>
      <c r="W45" s="5">
        <v>80</v>
      </c>
      <c r="Y45" s="2" t="s">
        <v>90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80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91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91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91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2885.411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2885.411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2885.411</v>
      </c>
    </row>
    <row r="54" spans="5:30" ht="12.75">
      <c r="E54" s="17" t="s">
        <v>13</v>
      </c>
      <c r="R54" s="18" t="s">
        <v>14</v>
      </c>
      <c r="AD54" s="18" t="s">
        <v>15</v>
      </c>
    </row>
    <row r="55" spans="1:36" ht="15">
      <c r="A55" s="2" t="s">
        <v>61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20</v>
      </c>
      <c r="L55" s="16"/>
      <c r="M55" s="2" t="s">
        <v>63</v>
      </c>
      <c r="N55" s="3"/>
      <c r="O55" s="3"/>
      <c r="P55" s="3"/>
      <c r="Q55" s="3"/>
      <c r="R55" s="3"/>
      <c r="S55" s="3"/>
      <c r="T55" s="3"/>
      <c r="U55" s="3"/>
      <c r="V55" s="4"/>
      <c r="W55" s="15" t="s">
        <v>20</v>
      </c>
      <c r="X55" s="16"/>
      <c r="Y55" s="2" t="s">
        <v>71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20</v>
      </c>
      <c r="AJ55" s="19"/>
    </row>
    <row r="56" spans="1:36" ht="15">
      <c r="A56" s="2" t="s">
        <v>62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21088.22900000001</v>
      </c>
      <c r="M56" s="2" t="s">
        <v>64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5743.6150000000125</v>
      </c>
      <c r="X56" s="16">
        <f>K56+K60-K78</f>
        <v>5743.6150000000125</v>
      </c>
      <c r="Y56" s="2" t="s">
        <v>72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7399.001000000013</v>
      </c>
      <c r="AJ56" s="16">
        <f>W56+W60-W78</f>
        <v>7399.001000000013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389.1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389.1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389.1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</v>
      </c>
    </row>
    <row r="59" spans="1:35" ht="15">
      <c r="A59" s="2" t="s">
        <v>45</v>
      </c>
      <c r="B59" s="3"/>
      <c r="C59" s="3"/>
      <c r="D59" s="3"/>
      <c r="E59" s="3"/>
      <c r="F59" s="3"/>
      <c r="G59" s="3"/>
      <c r="H59" s="3"/>
      <c r="I59" s="3"/>
      <c r="J59" s="4"/>
      <c r="K59" s="13">
        <f>AI33</f>
        <v>12</v>
      </c>
      <c r="M59" s="2" t="s">
        <v>45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12</v>
      </c>
      <c r="Y59" s="2" t="s">
        <v>45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12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4669.200000000001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4669.200000000001</v>
      </c>
      <c r="Y60" s="2" t="s">
        <v>32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4669.200000000001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92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1606.983</v>
      </c>
      <c r="M62" s="7" t="s">
        <v>92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1606.983</v>
      </c>
      <c r="Y62" s="7" t="s">
        <v>92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1606.983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81.711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81.711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81.711</v>
      </c>
    </row>
    <row r="64" spans="1:35" ht="15.75">
      <c r="A64" s="7" t="s">
        <v>47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727.6170000000001</v>
      </c>
      <c r="M64" s="7" t="s">
        <v>47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727.6170000000001</v>
      </c>
      <c r="Y64" s="7" t="s">
        <v>47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727.6170000000001</v>
      </c>
    </row>
    <row r="65" spans="1:35" ht="15.75">
      <c r="A65" s="7" t="s">
        <v>48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389.1</v>
      </c>
      <c r="M65" s="7" t="s">
        <v>48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389.1</v>
      </c>
      <c r="Y65" s="7" t="s">
        <v>48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389.1</v>
      </c>
    </row>
    <row r="66" spans="1:35" ht="15.75">
      <c r="A66" s="7" t="s">
        <v>77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128.40300000000002</v>
      </c>
      <c r="M66" s="7" t="s">
        <v>77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128.40300000000002</v>
      </c>
      <c r="Y66" s="7" t="s">
        <v>77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78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K71+K73</f>
        <v>17080</v>
      </c>
      <c r="M67" s="7" t="s">
        <v>78</v>
      </c>
      <c r="N67" s="6"/>
      <c r="O67" s="6"/>
      <c r="P67" s="6"/>
      <c r="Q67" s="6"/>
      <c r="R67" s="6"/>
      <c r="S67" s="6"/>
      <c r="T67" s="6"/>
      <c r="U67" s="3"/>
      <c r="V67" s="4"/>
      <c r="W67" s="14">
        <f>W71</f>
        <v>80</v>
      </c>
      <c r="Y67" s="7" t="s">
        <v>78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</f>
        <v>80</v>
      </c>
    </row>
    <row r="68" spans="1:36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  <c r="AJ68" s="16">
        <f>AI56+AI60-AI78</f>
        <v>9182.790000000014</v>
      </c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90</v>
      </c>
      <c r="B71" s="3"/>
      <c r="C71" s="3"/>
      <c r="D71" s="3"/>
      <c r="E71" s="3"/>
      <c r="F71" s="3"/>
      <c r="G71" s="3"/>
      <c r="H71" s="3"/>
      <c r="I71" s="3"/>
      <c r="J71" s="4"/>
      <c r="K71" s="5">
        <v>80</v>
      </c>
      <c r="M71" s="2" t="s">
        <v>90</v>
      </c>
      <c r="N71" s="3"/>
      <c r="O71" s="3"/>
      <c r="P71" s="3"/>
      <c r="Q71" s="3"/>
      <c r="R71" s="3"/>
      <c r="S71" s="3"/>
      <c r="T71" s="3"/>
      <c r="U71" s="3"/>
      <c r="V71" s="4"/>
      <c r="W71" s="5">
        <v>80</v>
      </c>
      <c r="Y71" s="2" t="s">
        <v>90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80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>
        <v>17000</v>
      </c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91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91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91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20013.814</v>
      </c>
      <c r="L78" s="19">
        <f>K78+W78+AI78</f>
        <v>25913.038999999997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3013.8140000000003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2885.411</v>
      </c>
    </row>
    <row r="80" spans="5:30" ht="12.75">
      <c r="E80" s="17" t="s">
        <v>17</v>
      </c>
      <c r="K80" t="s">
        <v>20</v>
      </c>
      <c r="R80" s="18" t="s">
        <v>18</v>
      </c>
      <c r="AD80" s="18" t="s">
        <v>19</v>
      </c>
    </row>
    <row r="81" spans="1:36" ht="15">
      <c r="A81" s="2" t="s">
        <v>67</v>
      </c>
      <c r="B81" s="3"/>
      <c r="C81" s="3"/>
      <c r="D81" s="3"/>
      <c r="E81" s="3"/>
      <c r="F81" s="3"/>
      <c r="G81" s="3"/>
      <c r="H81" s="3"/>
      <c r="I81" s="3"/>
      <c r="J81" s="4"/>
      <c r="K81" s="15" t="s">
        <v>20</v>
      </c>
      <c r="L81" s="16"/>
      <c r="M81" s="2" t="s">
        <v>65</v>
      </c>
      <c r="N81" s="3"/>
      <c r="O81" s="3"/>
      <c r="P81" s="3"/>
      <c r="Q81" s="3"/>
      <c r="R81" s="3"/>
      <c r="S81" s="3"/>
      <c r="T81" s="3"/>
      <c r="U81" s="3"/>
      <c r="V81" s="4"/>
      <c r="W81" s="12" t="s">
        <v>20</v>
      </c>
      <c r="X81" s="19"/>
      <c r="Y81" s="2" t="s">
        <v>69</v>
      </c>
      <c r="Z81" s="3"/>
      <c r="AA81" s="3"/>
      <c r="AB81" s="3"/>
      <c r="AC81" s="3"/>
      <c r="AD81" s="3"/>
      <c r="AE81" s="3"/>
      <c r="AF81" s="3"/>
      <c r="AG81" s="3"/>
      <c r="AH81" s="4"/>
      <c r="AI81" s="15" t="s">
        <v>20</v>
      </c>
      <c r="AJ81" s="16"/>
    </row>
    <row r="82" spans="1:35" ht="15">
      <c r="A82" s="2" t="s">
        <v>68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9182.790000000014</v>
      </c>
      <c r="M82" s="2" t="s">
        <v>66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10966.579000000014</v>
      </c>
      <c r="Y82" s="2" t="s">
        <v>70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12759.968000000013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389.1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389.9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389.9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</v>
      </c>
    </row>
    <row r="85" spans="1:35" ht="15">
      <c r="A85" s="2" t="s">
        <v>45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12</v>
      </c>
      <c r="M85" s="2" t="s">
        <v>45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12</v>
      </c>
      <c r="Y85" s="2" t="s">
        <v>45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12</v>
      </c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4669.200000000001</v>
      </c>
      <c r="M86" s="2" t="s">
        <v>34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4678.799999999999</v>
      </c>
      <c r="Y86" s="2" t="s">
        <v>33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4678.799999999999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92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1606.983</v>
      </c>
      <c r="M88" s="7" t="s">
        <v>92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1606.983</v>
      </c>
      <c r="Y88" s="7" t="s">
        <v>92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1606.983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81.711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81.711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81.711</v>
      </c>
    </row>
    <row r="90" spans="1:35" ht="15.75">
      <c r="A90" s="7" t="s">
        <v>47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727.6170000000001</v>
      </c>
      <c r="M90" s="7" t="s">
        <v>47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727.6170000000001</v>
      </c>
      <c r="Y90" s="7" t="s">
        <v>47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727.6170000000001</v>
      </c>
    </row>
    <row r="91" spans="1:35" ht="15.75">
      <c r="A91" s="7" t="s">
        <v>48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389.1</v>
      </c>
      <c r="M91" s="7" t="s">
        <v>48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389.1</v>
      </c>
      <c r="Y91" s="7" t="s">
        <v>48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389.1</v>
      </c>
    </row>
    <row r="92" spans="1:35" ht="15.75">
      <c r="A92" s="7" t="s">
        <v>77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77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77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78</v>
      </c>
      <c r="B93" s="6"/>
      <c r="C93" s="6"/>
      <c r="D93" s="6"/>
      <c r="E93" s="6"/>
      <c r="F93" s="6"/>
      <c r="G93" s="6"/>
      <c r="H93" s="6"/>
      <c r="I93" s="3"/>
      <c r="J93" s="4"/>
      <c r="K93" s="14">
        <v>80</v>
      </c>
      <c r="M93" s="7" t="s">
        <v>78</v>
      </c>
      <c r="N93" s="6"/>
      <c r="O93" s="6"/>
      <c r="P93" s="6"/>
      <c r="Q93" s="6"/>
      <c r="R93" s="6"/>
      <c r="S93" s="6"/>
      <c r="T93" s="6"/>
      <c r="U93" s="3"/>
      <c r="V93" s="4"/>
      <c r="W93" s="14">
        <v>80</v>
      </c>
      <c r="Y93" s="7" t="s">
        <v>78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AI97</f>
        <v>80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90</v>
      </c>
      <c r="B97" s="3"/>
      <c r="C97" s="3"/>
      <c r="D97" s="3"/>
      <c r="E97" s="3"/>
      <c r="F97" s="3"/>
      <c r="G97" s="3"/>
      <c r="H97" s="3"/>
      <c r="I97" s="3"/>
      <c r="J97" s="4"/>
      <c r="K97" s="5">
        <v>80</v>
      </c>
      <c r="M97" s="2" t="s">
        <v>90</v>
      </c>
      <c r="N97" s="3"/>
      <c r="O97" s="3"/>
      <c r="P97" s="3"/>
      <c r="Q97" s="3"/>
      <c r="R97" s="3"/>
      <c r="S97" s="3"/>
      <c r="T97" s="3"/>
      <c r="U97" s="3"/>
      <c r="V97" s="4"/>
      <c r="W97" s="5">
        <v>80</v>
      </c>
      <c r="Y97" s="2" t="s">
        <v>90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80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91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91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91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2885.411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2885.411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2885.411</v>
      </c>
    </row>
    <row r="106" ht="12.75">
      <c r="AI106" s="19" t="s">
        <v>20</v>
      </c>
    </row>
    <row r="107" ht="12.75">
      <c r="AI107" s="19" t="s">
        <v>20</v>
      </c>
    </row>
    <row r="108" spans="11:35" ht="15">
      <c r="K108" t="s">
        <v>93</v>
      </c>
      <c r="L108" t="s">
        <v>94</v>
      </c>
      <c r="M108" s="25" t="s">
        <v>95</v>
      </c>
      <c r="N108" t="s">
        <v>28</v>
      </c>
      <c r="O108" t="s">
        <v>26</v>
      </c>
      <c r="P108" t="s">
        <v>24</v>
      </c>
      <c r="Q108" t="s">
        <v>13</v>
      </c>
      <c r="R108" t="s">
        <v>14</v>
      </c>
      <c r="S108" t="s">
        <v>15</v>
      </c>
      <c r="T108" t="s">
        <v>96</v>
      </c>
      <c r="U108" t="s">
        <v>18</v>
      </c>
      <c r="V108" t="s">
        <v>19</v>
      </c>
      <c r="AI108" s="24">
        <f>AI82+AI86-AI104</f>
        <v>14553.35700000001</v>
      </c>
    </row>
    <row r="109" spans="1:22" ht="15">
      <c r="A109" s="2" t="s">
        <v>97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5"/>
      <c r="M109" s="5"/>
      <c r="N109" s="26"/>
      <c r="O109" s="5"/>
      <c r="P109" s="5"/>
      <c r="Q109" s="5"/>
      <c r="R109" s="5"/>
      <c r="S109" s="27" t="s">
        <v>20</v>
      </c>
      <c r="T109" s="27" t="s">
        <v>20</v>
      </c>
      <c r="U109" s="27" t="s">
        <v>20</v>
      </c>
      <c r="V109" s="27" t="s">
        <v>20</v>
      </c>
    </row>
    <row r="110" spans="1:35" ht="15">
      <c r="A110" s="2" t="s">
        <v>98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16436</v>
      </c>
      <c r="L110" s="28">
        <f>W5</f>
        <v>17009.688000000002</v>
      </c>
      <c r="M110" s="27">
        <f>AI5</f>
        <v>17583.376000000004</v>
      </c>
      <c r="N110" s="27">
        <f>K30</f>
        <v>18157.064000000006</v>
      </c>
      <c r="O110" s="27">
        <f>W30</f>
        <v>18730.752000000008</v>
      </c>
      <c r="P110" s="27">
        <f>AI30</f>
        <v>19304.44000000001</v>
      </c>
      <c r="Q110" s="27">
        <f>K56</f>
        <v>21088.22900000001</v>
      </c>
      <c r="R110" s="27">
        <f>W56</f>
        <v>5743.6150000000125</v>
      </c>
      <c r="S110" s="27">
        <f>AI56</f>
        <v>7399.001000000013</v>
      </c>
      <c r="T110" s="27">
        <f>K82</f>
        <v>9182.790000000014</v>
      </c>
      <c r="U110" s="27">
        <f>W82</f>
        <v>10966.579000000014</v>
      </c>
      <c r="V110" s="27">
        <f>AI82</f>
        <v>12759.968000000013</v>
      </c>
      <c r="AI110" s="19"/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9">
        <f aca="true" t="shared" si="1" ref="K111:K132">K6</f>
        <v>389.1</v>
      </c>
      <c r="L111" s="29">
        <f aca="true" t="shared" si="2" ref="L111:L132">W6</f>
        <v>389.1</v>
      </c>
      <c r="M111" s="26">
        <f aca="true" t="shared" si="3" ref="M111:M132">AI6</f>
        <v>389.1</v>
      </c>
      <c r="N111" s="26">
        <f aca="true" t="shared" si="4" ref="N111:N132">K31</f>
        <v>389.1</v>
      </c>
      <c r="O111" s="26">
        <f aca="true" t="shared" si="5" ref="O111:O132">W31</f>
        <v>389.1</v>
      </c>
      <c r="P111" s="26">
        <f aca="true" t="shared" si="6" ref="P111:P132">AI31</f>
        <v>389.1</v>
      </c>
      <c r="Q111" s="26">
        <f aca="true" t="shared" si="7" ref="Q111:Q132">K57</f>
        <v>389.1</v>
      </c>
      <c r="R111" s="26">
        <f aca="true" t="shared" si="8" ref="R111:R132">W57</f>
        <v>389.1</v>
      </c>
      <c r="S111" s="26">
        <f aca="true" t="shared" si="9" ref="S111:S132">AI57</f>
        <v>389.1</v>
      </c>
      <c r="T111" s="26">
        <f aca="true" t="shared" si="10" ref="T111:T132">K83</f>
        <v>389.1</v>
      </c>
      <c r="U111" s="26">
        <f aca="true" t="shared" si="11" ref="U111:U132">W83</f>
        <v>389.9</v>
      </c>
      <c r="V111" s="26">
        <f aca="true" t="shared" si="12" ref="V111:V132">AI83</f>
        <v>389.9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8">
        <f t="shared" si="1"/>
        <v>8</v>
      </c>
      <c r="L112" s="28">
        <f t="shared" si="2"/>
        <v>8</v>
      </c>
      <c r="M112" s="27">
        <f t="shared" si="3"/>
        <v>8</v>
      </c>
      <c r="N112" s="27">
        <f t="shared" si="4"/>
        <v>8</v>
      </c>
      <c r="O112" s="27">
        <f t="shared" si="5"/>
        <v>8</v>
      </c>
      <c r="P112" s="27">
        <f t="shared" si="6"/>
        <v>8</v>
      </c>
      <c r="Q112" s="27">
        <f t="shared" si="7"/>
        <v>8</v>
      </c>
      <c r="R112" s="27">
        <f t="shared" si="8"/>
        <v>8</v>
      </c>
      <c r="S112" s="27">
        <f t="shared" si="9"/>
        <v>8</v>
      </c>
      <c r="T112" s="27">
        <f t="shared" si="10"/>
        <v>8</v>
      </c>
      <c r="U112" s="27">
        <f t="shared" si="11"/>
        <v>8</v>
      </c>
      <c r="V112" s="27">
        <f t="shared" si="12"/>
        <v>8</v>
      </c>
    </row>
    <row r="113" spans="1:22" ht="15">
      <c r="A113" s="2" t="s">
        <v>45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1"/>
        <v>8.89</v>
      </c>
      <c r="L113" s="30">
        <f t="shared" si="2"/>
        <v>8.89</v>
      </c>
      <c r="M113" s="31">
        <f t="shared" si="3"/>
        <v>8.89</v>
      </c>
      <c r="N113" s="31">
        <f t="shared" si="4"/>
        <v>8.89</v>
      </c>
      <c r="O113" s="31">
        <f t="shared" si="5"/>
        <v>8.89</v>
      </c>
      <c r="P113" s="31">
        <f t="shared" si="6"/>
        <v>12</v>
      </c>
      <c r="Q113" s="31">
        <f t="shared" si="7"/>
        <v>12</v>
      </c>
      <c r="R113" s="31">
        <f t="shared" si="8"/>
        <v>12</v>
      </c>
      <c r="S113" s="31">
        <f t="shared" si="9"/>
        <v>12</v>
      </c>
      <c r="T113" s="31">
        <f t="shared" si="10"/>
        <v>12</v>
      </c>
      <c r="U113" s="31">
        <f t="shared" si="11"/>
        <v>12</v>
      </c>
      <c r="V113" s="31">
        <f t="shared" si="12"/>
        <v>12</v>
      </c>
    </row>
    <row r="114" spans="1:22" ht="15">
      <c r="A114" s="2" t="s">
        <v>99</v>
      </c>
      <c r="B114" s="3"/>
      <c r="C114" s="3"/>
      <c r="D114" s="3"/>
      <c r="E114" s="3"/>
      <c r="F114" s="3"/>
      <c r="G114" s="3"/>
      <c r="H114" s="3"/>
      <c r="I114" s="3"/>
      <c r="J114" s="4"/>
      <c r="K114" s="28">
        <f t="shared" si="1"/>
        <v>3459.0990000000006</v>
      </c>
      <c r="L114" s="28">
        <f t="shared" si="2"/>
        <v>3459.0990000000006</v>
      </c>
      <c r="M114" s="27">
        <f t="shared" si="3"/>
        <v>3459.0990000000006</v>
      </c>
      <c r="N114" s="27">
        <f t="shared" si="4"/>
        <v>3459.0990000000006</v>
      </c>
      <c r="O114" s="27">
        <f t="shared" si="5"/>
        <v>3459.0990000000006</v>
      </c>
      <c r="P114" s="27">
        <f t="shared" si="6"/>
        <v>4669.200000000001</v>
      </c>
      <c r="Q114" s="27">
        <f t="shared" si="7"/>
        <v>4669.200000000001</v>
      </c>
      <c r="R114" s="27">
        <f t="shared" si="8"/>
        <v>4669.200000000001</v>
      </c>
      <c r="S114" s="27">
        <f t="shared" si="9"/>
        <v>4669.200000000001</v>
      </c>
      <c r="T114" s="27">
        <f t="shared" si="10"/>
        <v>4669.200000000001</v>
      </c>
      <c r="U114" s="27">
        <f t="shared" si="11"/>
        <v>4678.799999999999</v>
      </c>
      <c r="V114" s="27">
        <f t="shared" si="12"/>
        <v>4678.799999999999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8">
        <f t="shared" si="1"/>
        <v>0</v>
      </c>
      <c r="L115" s="28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ht="15.75">
      <c r="A116" s="7" t="s">
        <v>92</v>
      </c>
      <c r="B116" s="3"/>
      <c r="C116" s="3"/>
      <c r="D116" s="3"/>
      <c r="E116" s="3"/>
      <c r="F116" s="3"/>
      <c r="G116" s="3"/>
      <c r="H116" s="3"/>
      <c r="I116" s="3"/>
      <c r="J116" s="4"/>
      <c r="K116" s="28">
        <f t="shared" si="1"/>
        <v>1606.983</v>
      </c>
      <c r="L116" s="28">
        <f t="shared" si="2"/>
        <v>1606.983</v>
      </c>
      <c r="M116" s="27">
        <f t="shared" si="3"/>
        <v>1606.983</v>
      </c>
      <c r="N116" s="27">
        <f t="shared" si="4"/>
        <v>1606.983</v>
      </c>
      <c r="O116" s="27">
        <f t="shared" si="5"/>
        <v>1606.983</v>
      </c>
      <c r="P116" s="27">
        <f t="shared" si="6"/>
        <v>1606.983</v>
      </c>
      <c r="Q116" s="27">
        <f t="shared" si="7"/>
        <v>1606.983</v>
      </c>
      <c r="R116" s="27">
        <f t="shared" si="8"/>
        <v>1606.983</v>
      </c>
      <c r="S116" s="27">
        <f t="shared" si="9"/>
        <v>1606.983</v>
      </c>
      <c r="T116" s="27">
        <f t="shared" si="10"/>
        <v>1606.983</v>
      </c>
      <c r="U116" s="27">
        <f t="shared" si="11"/>
        <v>1606.983</v>
      </c>
      <c r="V116" s="27">
        <f t="shared" si="12"/>
        <v>1606.983</v>
      </c>
    </row>
    <row r="117" spans="1:22" ht="15.75">
      <c r="A117" s="7" t="s">
        <v>16</v>
      </c>
      <c r="B117" s="3"/>
      <c r="C117" s="3"/>
      <c r="D117" s="3"/>
      <c r="E117" s="3"/>
      <c r="F117" s="3"/>
      <c r="G117" s="3"/>
      <c r="H117" s="3"/>
      <c r="I117" s="3"/>
      <c r="J117" s="4"/>
      <c r="K117" s="28">
        <f t="shared" si="1"/>
        <v>81.711</v>
      </c>
      <c r="L117" s="28">
        <f t="shared" si="2"/>
        <v>81.711</v>
      </c>
      <c r="M117" s="27">
        <f t="shared" si="3"/>
        <v>81.711</v>
      </c>
      <c r="N117" s="27">
        <f t="shared" si="4"/>
        <v>81.711</v>
      </c>
      <c r="O117" s="27">
        <f t="shared" si="5"/>
        <v>81.711</v>
      </c>
      <c r="P117" s="27">
        <f t="shared" si="6"/>
        <v>81.711</v>
      </c>
      <c r="Q117" s="27">
        <f t="shared" si="7"/>
        <v>81.711</v>
      </c>
      <c r="R117" s="27">
        <f t="shared" si="8"/>
        <v>81.711</v>
      </c>
      <c r="S117" s="27">
        <f t="shared" si="9"/>
        <v>81.711</v>
      </c>
      <c r="T117" s="27">
        <f t="shared" si="10"/>
        <v>81.711</v>
      </c>
      <c r="U117" s="27">
        <f t="shared" si="11"/>
        <v>81.711</v>
      </c>
      <c r="V117" s="27">
        <f t="shared" si="12"/>
        <v>81.711</v>
      </c>
    </row>
    <row r="118" spans="1:22" ht="15.75">
      <c r="A118" s="7" t="s">
        <v>47</v>
      </c>
      <c r="B118" s="3"/>
      <c r="C118" s="3"/>
      <c r="D118" s="3"/>
      <c r="E118" s="3"/>
      <c r="F118" s="3"/>
      <c r="G118" s="3"/>
      <c r="H118" s="3"/>
      <c r="I118" s="3"/>
      <c r="J118" s="4"/>
      <c r="K118" s="28">
        <f t="shared" si="1"/>
        <v>727.6170000000001</v>
      </c>
      <c r="L118" s="28">
        <f t="shared" si="2"/>
        <v>727.6170000000001</v>
      </c>
      <c r="M118" s="27">
        <f t="shared" si="3"/>
        <v>727.6170000000001</v>
      </c>
      <c r="N118" s="27">
        <f t="shared" si="4"/>
        <v>727.6170000000001</v>
      </c>
      <c r="O118" s="27">
        <f t="shared" si="5"/>
        <v>599.214</v>
      </c>
      <c r="P118" s="27">
        <f t="shared" si="6"/>
        <v>599.214</v>
      </c>
      <c r="Q118" s="27">
        <f t="shared" si="7"/>
        <v>727.6170000000001</v>
      </c>
      <c r="R118" s="27">
        <f t="shared" si="8"/>
        <v>727.6170000000001</v>
      </c>
      <c r="S118" s="27">
        <f t="shared" si="9"/>
        <v>727.6170000000001</v>
      </c>
      <c r="T118" s="27">
        <f t="shared" si="10"/>
        <v>727.6170000000001</v>
      </c>
      <c r="U118" s="27">
        <f t="shared" si="11"/>
        <v>727.6170000000001</v>
      </c>
      <c r="V118" s="27">
        <f t="shared" si="12"/>
        <v>727.6170000000001</v>
      </c>
    </row>
    <row r="119" spans="1:22" ht="15.75">
      <c r="A119" s="7" t="s">
        <v>48</v>
      </c>
      <c r="B119" s="3"/>
      <c r="C119" s="3"/>
      <c r="D119" s="3"/>
      <c r="E119" s="3"/>
      <c r="F119" s="3"/>
      <c r="G119" s="3"/>
      <c r="H119" s="3"/>
      <c r="I119" s="3"/>
      <c r="J119" s="4"/>
      <c r="K119" s="28">
        <f t="shared" si="1"/>
        <v>389.1</v>
      </c>
      <c r="L119" s="28">
        <f t="shared" si="2"/>
        <v>389.1</v>
      </c>
      <c r="M119" s="27">
        <f t="shared" si="3"/>
        <v>389.1</v>
      </c>
      <c r="N119" s="27">
        <f t="shared" si="4"/>
        <v>389.1</v>
      </c>
      <c r="O119" s="27">
        <f t="shared" si="5"/>
        <v>389.1</v>
      </c>
      <c r="P119" s="27">
        <f t="shared" si="6"/>
        <v>389.1</v>
      </c>
      <c r="Q119" s="27">
        <f t="shared" si="7"/>
        <v>389.1</v>
      </c>
      <c r="R119" s="27">
        <f t="shared" si="8"/>
        <v>389.1</v>
      </c>
      <c r="S119" s="27">
        <f t="shared" si="9"/>
        <v>389.1</v>
      </c>
      <c r="T119" s="27">
        <f t="shared" si="10"/>
        <v>389.1</v>
      </c>
      <c r="U119" s="27">
        <f t="shared" si="11"/>
        <v>389.1</v>
      </c>
      <c r="V119" s="27">
        <f t="shared" si="12"/>
        <v>389.1</v>
      </c>
    </row>
    <row r="120" spans="1:22" ht="15.75">
      <c r="A120" s="7" t="s">
        <v>77</v>
      </c>
      <c r="B120" s="3"/>
      <c r="C120" s="3"/>
      <c r="D120" s="3"/>
      <c r="E120" s="3"/>
      <c r="F120" s="3"/>
      <c r="G120" s="3"/>
      <c r="H120" s="3"/>
      <c r="I120" s="3"/>
      <c r="J120" s="4"/>
      <c r="K120" s="28">
        <f t="shared" si="1"/>
        <v>0</v>
      </c>
      <c r="L120" s="28">
        <f t="shared" si="2"/>
        <v>0</v>
      </c>
      <c r="M120" s="27">
        <f t="shared" si="3"/>
        <v>0</v>
      </c>
      <c r="N120" s="27">
        <f t="shared" si="4"/>
        <v>0</v>
      </c>
      <c r="O120" s="27">
        <f t="shared" si="5"/>
        <v>128.40300000000002</v>
      </c>
      <c r="P120" s="27">
        <f t="shared" si="6"/>
        <v>128.40300000000002</v>
      </c>
      <c r="Q120" s="27">
        <f t="shared" si="7"/>
        <v>128.40300000000002</v>
      </c>
      <c r="R120" s="27">
        <f t="shared" si="8"/>
        <v>128.40300000000002</v>
      </c>
      <c r="S120" s="27">
        <f t="shared" si="9"/>
        <v>0</v>
      </c>
      <c r="T120" s="27">
        <f t="shared" si="10"/>
        <v>0</v>
      </c>
      <c r="U120" s="27">
        <f t="shared" si="11"/>
        <v>0</v>
      </c>
      <c r="V120" s="27">
        <f t="shared" si="12"/>
        <v>0</v>
      </c>
    </row>
    <row r="121" spans="1:22" ht="15.75">
      <c r="A121" s="7" t="s">
        <v>78</v>
      </c>
      <c r="B121" s="6"/>
      <c r="C121" s="6"/>
      <c r="D121" s="6"/>
      <c r="E121" s="6"/>
      <c r="F121" s="6"/>
      <c r="G121" s="6"/>
      <c r="H121" s="6"/>
      <c r="I121" s="3"/>
      <c r="J121" s="4"/>
      <c r="K121" s="28">
        <f t="shared" si="1"/>
        <v>80</v>
      </c>
      <c r="L121" s="28">
        <f t="shared" si="2"/>
        <v>80</v>
      </c>
      <c r="M121" s="27">
        <f t="shared" si="3"/>
        <v>80</v>
      </c>
      <c r="N121" s="27">
        <f t="shared" si="4"/>
        <v>80</v>
      </c>
      <c r="O121" s="27">
        <f t="shared" si="5"/>
        <v>80</v>
      </c>
      <c r="P121" s="27">
        <f t="shared" si="6"/>
        <v>80</v>
      </c>
      <c r="Q121" s="27">
        <f t="shared" si="7"/>
        <v>17080</v>
      </c>
      <c r="R121" s="27">
        <f t="shared" si="8"/>
        <v>80</v>
      </c>
      <c r="S121" s="27">
        <f t="shared" si="9"/>
        <v>80</v>
      </c>
      <c r="T121" s="27">
        <f t="shared" si="10"/>
        <v>80</v>
      </c>
      <c r="U121" s="27">
        <f t="shared" si="11"/>
        <v>80</v>
      </c>
      <c r="V121" s="27">
        <f t="shared" si="12"/>
        <v>80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8">
        <f t="shared" si="1"/>
        <v>0</v>
      </c>
      <c r="L122" s="28">
        <f t="shared" si="2"/>
        <v>0</v>
      </c>
      <c r="M122" s="27">
        <f t="shared" si="3"/>
        <v>0</v>
      </c>
      <c r="N122" s="27">
        <f t="shared" si="4"/>
        <v>0</v>
      </c>
      <c r="O122" s="27">
        <f t="shared" si="5"/>
        <v>0</v>
      </c>
      <c r="P122" s="27">
        <f t="shared" si="6"/>
        <v>0</v>
      </c>
      <c r="Q122" s="27">
        <f t="shared" si="7"/>
        <v>0</v>
      </c>
      <c r="R122" s="27">
        <f t="shared" si="8"/>
        <v>0</v>
      </c>
      <c r="S122" s="27">
        <f t="shared" si="9"/>
        <v>0</v>
      </c>
      <c r="T122" s="27">
        <f t="shared" si="10"/>
        <v>0</v>
      </c>
      <c r="U122" s="27">
        <f t="shared" si="11"/>
        <v>0</v>
      </c>
      <c r="V122" s="27">
        <f t="shared" si="12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8">
        <f t="shared" si="1"/>
        <v>0</v>
      </c>
      <c r="L123" s="28">
        <f t="shared" si="2"/>
        <v>0</v>
      </c>
      <c r="M123" s="27">
        <f t="shared" si="3"/>
        <v>0</v>
      </c>
      <c r="N123" s="27">
        <f t="shared" si="4"/>
        <v>0</v>
      </c>
      <c r="O123" s="27">
        <f t="shared" si="5"/>
        <v>0</v>
      </c>
      <c r="P123" s="27">
        <f t="shared" si="6"/>
        <v>0</v>
      </c>
      <c r="Q123" s="27">
        <f t="shared" si="7"/>
        <v>0</v>
      </c>
      <c r="R123" s="27">
        <f t="shared" si="8"/>
        <v>0</v>
      </c>
      <c r="S123" s="27">
        <f t="shared" si="9"/>
        <v>0</v>
      </c>
      <c r="T123" s="27">
        <f t="shared" si="10"/>
        <v>0</v>
      </c>
      <c r="U123" s="27">
        <f t="shared" si="11"/>
        <v>0</v>
      </c>
      <c r="V123" s="27">
        <f t="shared" si="12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8">
        <f t="shared" si="1"/>
        <v>0</v>
      </c>
      <c r="L124" s="28">
        <f t="shared" si="2"/>
        <v>0</v>
      </c>
      <c r="M124" s="27">
        <f t="shared" si="3"/>
        <v>0</v>
      </c>
      <c r="N124" s="27">
        <f t="shared" si="4"/>
        <v>0</v>
      </c>
      <c r="O124" s="27">
        <f t="shared" si="5"/>
        <v>0</v>
      </c>
      <c r="P124" s="27">
        <f t="shared" si="6"/>
        <v>0</v>
      </c>
      <c r="Q124" s="27">
        <f t="shared" si="7"/>
        <v>0</v>
      </c>
      <c r="R124" s="27">
        <f t="shared" si="8"/>
        <v>0</v>
      </c>
      <c r="S124" s="27">
        <f t="shared" si="9"/>
        <v>0</v>
      </c>
      <c r="T124" s="27">
        <f t="shared" si="10"/>
        <v>0</v>
      </c>
      <c r="U124" s="27">
        <f t="shared" si="11"/>
        <v>0</v>
      </c>
      <c r="V124" s="27">
        <f t="shared" si="12"/>
        <v>0</v>
      </c>
    </row>
    <row r="125" spans="1:22" ht="15">
      <c r="A125" s="2" t="s">
        <v>90</v>
      </c>
      <c r="B125" s="3"/>
      <c r="C125" s="3"/>
      <c r="D125" s="3"/>
      <c r="E125" s="3"/>
      <c r="F125" s="3"/>
      <c r="G125" s="3"/>
      <c r="H125" s="3"/>
      <c r="I125" s="3"/>
      <c r="J125" s="4"/>
      <c r="K125" s="28">
        <f t="shared" si="1"/>
        <v>80</v>
      </c>
      <c r="L125" s="28">
        <f t="shared" si="2"/>
        <v>80</v>
      </c>
      <c r="M125" s="27">
        <f t="shared" si="3"/>
        <v>80</v>
      </c>
      <c r="N125" s="27">
        <f t="shared" si="4"/>
        <v>80</v>
      </c>
      <c r="O125" s="27">
        <f t="shared" si="5"/>
        <v>80</v>
      </c>
      <c r="P125" s="27">
        <f t="shared" si="6"/>
        <v>80</v>
      </c>
      <c r="Q125" s="27">
        <f t="shared" si="7"/>
        <v>80</v>
      </c>
      <c r="R125" s="27">
        <f t="shared" si="8"/>
        <v>80</v>
      </c>
      <c r="S125" s="27">
        <f t="shared" si="9"/>
        <v>80</v>
      </c>
      <c r="T125" s="27">
        <f t="shared" si="10"/>
        <v>80</v>
      </c>
      <c r="U125" s="27">
        <f t="shared" si="11"/>
        <v>80</v>
      </c>
      <c r="V125" s="27">
        <f t="shared" si="12"/>
        <v>80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8">
        <f t="shared" si="1"/>
        <v>0</v>
      </c>
      <c r="L126" s="28">
        <f t="shared" si="2"/>
        <v>0</v>
      </c>
      <c r="M126" s="27">
        <f t="shared" si="3"/>
        <v>0</v>
      </c>
      <c r="N126" s="27">
        <f t="shared" si="4"/>
        <v>0</v>
      </c>
      <c r="O126" s="27">
        <f t="shared" si="5"/>
        <v>0</v>
      </c>
      <c r="P126" s="27">
        <f t="shared" si="6"/>
        <v>0</v>
      </c>
      <c r="Q126" s="27">
        <f t="shared" si="7"/>
        <v>0</v>
      </c>
      <c r="R126" s="27">
        <f t="shared" si="8"/>
        <v>0</v>
      </c>
      <c r="S126" s="27">
        <f t="shared" si="9"/>
        <v>0</v>
      </c>
      <c r="T126" s="27">
        <f t="shared" si="10"/>
        <v>0</v>
      </c>
      <c r="U126" s="27">
        <f t="shared" si="11"/>
        <v>0</v>
      </c>
      <c r="V126" s="27">
        <f t="shared" si="12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8">
        <f t="shared" si="1"/>
        <v>0</v>
      </c>
      <c r="L127" s="28">
        <f t="shared" si="2"/>
        <v>0</v>
      </c>
      <c r="M127" s="27">
        <f t="shared" si="3"/>
        <v>0</v>
      </c>
      <c r="N127" s="27">
        <f t="shared" si="4"/>
        <v>0</v>
      </c>
      <c r="O127" s="27">
        <f t="shared" si="5"/>
        <v>0</v>
      </c>
      <c r="P127" s="27">
        <f t="shared" si="6"/>
        <v>0</v>
      </c>
      <c r="Q127" s="27">
        <f t="shared" si="7"/>
        <v>17000</v>
      </c>
      <c r="R127" s="27">
        <f t="shared" si="8"/>
        <v>0</v>
      </c>
      <c r="S127" s="27">
        <f t="shared" si="9"/>
        <v>0</v>
      </c>
      <c r="T127" s="27">
        <f t="shared" si="10"/>
        <v>0</v>
      </c>
      <c r="U127" s="27">
        <f t="shared" si="11"/>
        <v>0</v>
      </c>
      <c r="V127" s="27">
        <f t="shared" si="12"/>
        <v>0</v>
      </c>
    </row>
    <row r="128" spans="1:22" ht="15">
      <c r="A128" s="2" t="s">
        <v>100</v>
      </c>
      <c r="B128" s="3"/>
      <c r="C128" s="3"/>
      <c r="D128" s="3"/>
      <c r="E128" s="3"/>
      <c r="F128" s="3"/>
      <c r="G128" s="3"/>
      <c r="H128" s="3"/>
      <c r="I128" s="3"/>
      <c r="J128" s="4"/>
      <c r="K128" s="28">
        <f t="shared" si="1"/>
        <v>0</v>
      </c>
      <c r="L128" s="28">
        <f t="shared" si="2"/>
        <v>0</v>
      </c>
      <c r="M128" s="27">
        <f t="shared" si="3"/>
        <v>0</v>
      </c>
      <c r="N128" s="27">
        <f t="shared" si="4"/>
        <v>0</v>
      </c>
      <c r="O128" s="27">
        <f t="shared" si="5"/>
        <v>0</v>
      </c>
      <c r="P128" s="27">
        <f t="shared" si="6"/>
        <v>0</v>
      </c>
      <c r="Q128" s="27">
        <f t="shared" si="7"/>
        <v>0</v>
      </c>
      <c r="R128" s="27">
        <f t="shared" si="8"/>
        <v>0</v>
      </c>
      <c r="S128" s="27">
        <f t="shared" si="9"/>
        <v>0</v>
      </c>
      <c r="T128" s="27">
        <f t="shared" si="10"/>
        <v>0</v>
      </c>
      <c r="U128" s="27">
        <f t="shared" si="11"/>
        <v>0</v>
      </c>
      <c r="V128" s="27">
        <f t="shared" si="12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8">
        <f t="shared" si="1"/>
        <v>0</v>
      </c>
      <c r="L129" s="28">
        <f t="shared" si="2"/>
        <v>0</v>
      </c>
      <c r="M129" s="27">
        <f t="shared" si="3"/>
        <v>0</v>
      </c>
      <c r="N129" s="27">
        <f t="shared" si="4"/>
        <v>0</v>
      </c>
      <c r="O129" s="27">
        <f t="shared" si="5"/>
        <v>0</v>
      </c>
      <c r="P129" s="27">
        <f t="shared" si="6"/>
        <v>0</v>
      </c>
      <c r="Q129" s="27">
        <f t="shared" si="7"/>
        <v>0</v>
      </c>
      <c r="R129" s="27">
        <f t="shared" si="8"/>
        <v>0</v>
      </c>
      <c r="S129" s="27">
        <f t="shared" si="9"/>
        <v>0</v>
      </c>
      <c r="T129" s="27">
        <f t="shared" si="10"/>
        <v>0</v>
      </c>
      <c r="U129" s="27">
        <f t="shared" si="11"/>
        <v>0</v>
      </c>
      <c r="V129" s="27">
        <f t="shared" si="12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8">
        <f t="shared" si="1"/>
        <v>0</v>
      </c>
      <c r="L130" s="28">
        <f t="shared" si="2"/>
        <v>0</v>
      </c>
      <c r="M130" s="27">
        <f t="shared" si="3"/>
        <v>0</v>
      </c>
      <c r="N130" s="27">
        <f t="shared" si="4"/>
        <v>0</v>
      </c>
      <c r="O130" s="27">
        <f t="shared" si="5"/>
        <v>0</v>
      </c>
      <c r="P130" s="27">
        <f t="shared" si="6"/>
        <v>0</v>
      </c>
      <c r="Q130" s="27">
        <f t="shared" si="7"/>
        <v>0</v>
      </c>
      <c r="R130" s="27">
        <f t="shared" si="8"/>
        <v>0</v>
      </c>
      <c r="S130" s="27">
        <f t="shared" si="9"/>
        <v>0</v>
      </c>
      <c r="T130" s="27">
        <f t="shared" si="10"/>
        <v>0</v>
      </c>
      <c r="U130" s="27">
        <f t="shared" si="11"/>
        <v>0</v>
      </c>
      <c r="V130" s="27">
        <f t="shared" si="12"/>
        <v>0</v>
      </c>
    </row>
    <row r="131" spans="1:22" ht="15">
      <c r="A131" s="2" t="s">
        <v>91</v>
      </c>
      <c r="B131" s="3"/>
      <c r="C131" s="3"/>
      <c r="D131" s="3"/>
      <c r="E131" s="3"/>
      <c r="F131" s="3"/>
      <c r="G131" s="3"/>
      <c r="H131" s="3"/>
      <c r="I131" s="3"/>
      <c r="J131" s="4"/>
      <c r="K131" s="28">
        <f t="shared" si="1"/>
        <v>0</v>
      </c>
      <c r="L131" s="28">
        <f t="shared" si="2"/>
        <v>0</v>
      </c>
      <c r="M131" s="27">
        <f t="shared" si="3"/>
        <v>0</v>
      </c>
      <c r="N131" s="27">
        <f t="shared" si="4"/>
        <v>0</v>
      </c>
      <c r="O131" s="27">
        <f t="shared" si="5"/>
        <v>0</v>
      </c>
      <c r="P131" s="27">
        <f t="shared" si="6"/>
        <v>0</v>
      </c>
      <c r="Q131" s="27">
        <f t="shared" si="7"/>
        <v>0</v>
      </c>
      <c r="R131" s="27">
        <f t="shared" si="8"/>
        <v>0</v>
      </c>
      <c r="S131" s="27">
        <f t="shared" si="9"/>
        <v>0</v>
      </c>
      <c r="T131" s="27">
        <f t="shared" si="10"/>
        <v>0</v>
      </c>
      <c r="U131" s="27">
        <f t="shared" si="11"/>
        <v>0</v>
      </c>
      <c r="V131" s="27">
        <f t="shared" si="12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8">
        <f t="shared" si="1"/>
        <v>2885.411</v>
      </c>
      <c r="L132" s="28">
        <f t="shared" si="2"/>
        <v>2885.411</v>
      </c>
      <c r="M132" s="27">
        <f t="shared" si="3"/>
        <v>2885.411</v>
      </c>
      <c r="N132" s="27">
        <f t="shared" si="4"/>
        <v>2885.411</v>
      </c>
      <c r="O132" s="27">
        <f t="shared" si="5"/>
        <v>2885.411</v>
      </c>
      <c r="P132" s="27">
        <f t="shared" si="6"/>
        <v>2885.411</v>
      </c>
      <c r="Q132" s="27">
        <f t="shared" si="7"/>
        <v>20013.814</v>
      </c>
      <c r="R132" s="27">
        <f t="shared" si="8"/>
        <v>3013.8140000000003</v>
      </c>
      <c r="S132" s="27">
        <f t="shared" si="9"/>
        <v>2885.411</v>
      </c>
      <c r="T132" s="27">
        <f t="shared" si="10"/>
        <v>2885.411</v>
      </c>
      <c r="U132" s="27">
        <f t="shared" si="11"/>
        <v>2885.411</v>
      </c>
      <c r="V132" s="27">
        <f t="shared" si="12"/>
        <v>2885.411</v>
      </c>
    </row>
    <row r="134" spans="18:22" ht="12.75">
      <c r="R134" t="s">
        <v>101</v>
      </c>
      <c r="U134" s="16"/>
      <c r="V134" s="24">
        <f>V110+V114-V132</f>
        <v>14553.35700000001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2014-02-07T06:17:39Z</cp:lastPrinted>
  <dcterms:created xsi:type="dcterms:W3CDTF">2012-04-11T04:13:08Z</dcterms:created>
  <dcterms:modified xsi:type="dcterms:W3CDTF">2018-01-19T06:38:37Z</dcterms:modified>
  <cp:category/>
  <cp:version/>
  <cp:contentType/>
  <cp:contentStatus/>
</cp:coreProperties>
</file>