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<sst xmlns="http://schemas.openxmlformats.org/spreadsheetml/2006/main" count="420" uniqueCount="104">
  <si>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</si>
  <si>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</si>
  <si>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</si>
  <si>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</si>
  <si>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</si>
  <si>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</si>
  <si>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</si>
  <si>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</si>
  <si>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</si>
  <si>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</si>
  <si>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</si>
  <si>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</si>
  <si>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</si>
  <si>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</si>
  <si>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</si>
  <si>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</si>
  <si>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</si>
  <si>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</si>
  <si>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</si>
  <si>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</si>
  <si>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</si>
  <si>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</si>
  <si>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</si>
  <si>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</si>
  <si>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>июнь</t>
  </si>
  <si>
    <t xml:space="preserve">6.начислено за июнь </t>
  </si>
  <si>
    <t xml:space="preserve">6.начислено за май  </t>
  </si>
  <si>
    <t>май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</si>
  <si>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</si>
  <si>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</si>
  <si>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</si>
  <si>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</si>
  <si>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</si>
  <si>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</t>
  </si>
  <si>
    <t>апрель</t>
  </si>
  <si>
    <t xml:space="preserve">коммунальным услугам жилого дома № 19 ул. Голикова за 1 квартал </t>
  </si>
  <si>
    <t xml:space="preserve">5.начислено за 1 квартал  </t>
  </si>
  <si>
    <t xml:space="preserve">коммунальным услугам жилого дома № 19 ул. Голикова за 2 квартал  </t>
  </si>
  <si>
    <t xml:space="preserve">5.начислено за 2 квартал  </t>
  </si>
  <si>
    <t xml:space="preserve">коммунальным услугам жилого дома № 19 ул. Голикова за 3 квартал  </t>
  </si>
  <si>
    <t xml:space="preserve">5.начислено за 3 квартал  </t>
  </si>
  <si>
    <t xml:space="preserve">5.начислено за 4 квартал  </t>
  </si>
  <si>
    <t xml:space="preserve">коммунальным услугам жилого дома № 19  ул. Голикова за январь  </t>
  </si>
  <si>
    <t xml:space="preserve">5. Тариф  </t>
  </si>
  <si>
    <t xml:space="preserve">коммунальным услугам жилого дома № 19 ул. Голикова за февраль  </t>
  </si>
  <si>
    <t xml:space="preserve">коммунальным услугам жилого дома № 19 ул.Голикова за март  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</si>
  <si>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</si>
  <si>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</si>
  <si>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</si>
  <si>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</si>
  <si>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коммунальным услугам жилого дома № 19 ул. Голикова за 4 квартал   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</si>
  <si>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</si>
  <si>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</si>
  <si>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</si>
  <si>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</si>
  <si>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</si>
  <si>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</si>
  <si>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</si>
  <si>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</si>
  <si>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</si>
  <si>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</si>
  <si>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</si>
  <si>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</si>
  <si>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</si>
  <si>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</si>
  <si>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</si>
  <si>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</si>
  <si>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</si>
  <si>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</si>
  <si>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</si>
  <si>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</si>
  <si>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</si>
  <si>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</si>
  <si>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</si>
  <si>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</si>
  <si>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 xml:space="preserve">6.начислено за апрель  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</si>
  <si>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</si>
  <si>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</si>
  <si>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</si>
  <si>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</si>
  <si>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</si>
  <si>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</si>
  <si>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</si>
  <si>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1. Задолженность по содержанию и текущему ремонту жилого дома на 01.10.2017года</t>
  </si>
  <si>
    <t>2. Остаток денежных средств по содержанию и текущему ремонту жилого дома на 01.10.2017г.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</si>
  <si>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</si>
  <si>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</si>
  <si>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</si>
  <si>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</si>
  <si>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</si>
  <si>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</si>
  <si>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г. Электрические сети (списывание показаний)</t>
  </si>
  <si>
    <t xml:space="preserve">к. Прочие работы  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</si>
  <si>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</si>
  <si>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д. Прочистка канализации (очистка туалета)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</si>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</sst>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64" fontId="0" fillId="0" borderId="4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6">
      <selection activeCell="K71" sqref="K71"/>
    </sheetView>
  </sheetViews>
  <sheetFormatPr defaultColWidth="9.00390625" defaultRowHeight="12.75"/>
  <cols>
    <col min="10" max="10" width="17.375" style="0" customWidth="1"/>
  </cols>
  <sheetData>
    <row r="1" spans="1:9" ht="15">
      <c r="A1" s="1"/>
      <c r="B1" s="1" t="s">
        <v>12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89</v>
      </c>
      <c r="B4" s="3"/>
      <c r="C4" s="3"/>
      <c r="D4" s="3"/>
      <c r="E4" s="3"/>
      <c r="F4" s="3"/>
      <c r="G4" s="3"/>
      <c r="H4" s="3"/>
      <c r="I4" s="3"/>
      <c r="J4" s="4"/>
      <c r="K4" s="12" t="s">
        <v>20</v>
      </c>
    </row>
    <row r="5" spans="1:11" ht="15">
      <c r="A5" s="2" t="s">
        <v>90</v>
      </c>
      <c r="B5" s="3"/>
      <c r="C5" s="3"/>
      <c r="D5" s="3"/>
      <c r="E5" s="3"/>
      <c r="F5" s="3"/>
      <c r="G5" s="3"/>
      <c r="H5" s="3"/>
      <c r="I5" s="3"/>
      <c r="J5" s="4"/>
      <c r="K5" s="12">
        <v>14189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393.5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36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10494.645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93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4875.465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247.90499999999997</v>
      </c>
    </row>
    <row r="12" spans="1:11" ht="15.75">
      <c r="A12" s="7" t="s">
        <v>47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2207.535</v>
      </c>
    </row>
    <row r="13" spans="1:11" ht="15.75">
      <c r="A13" s="7" t="s">
        <v>48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1180.5</v>
      </c>
    </row>
    <row r="14" spans="1:11" ht="15.75">
      <c r="A14" s="7" t="s">
        <v>49</v>
      </c>
      <c r="B14" s="6"/>
      <c r="C14" s="6"/>
      <c r="D14" s="6"/>
      <c r="E14" s="6"/>
      <c r="F14" s="6"/>
      <c r="G14" s="6"/>
      <c r="H14" s="6"/>
      <c r="I14" s="3"/>
      <c r="J14" s="4"/>
      <c r="K14" s="14">
        <f>Лист2!AI16*3</f>
        <v>240</v>
      </c>
    </row>
    <row r="15" spans="1:11" ht="15">
      <c r="A15" s="8" t="s">
        <v>11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8751.404999999999</v>
      </c>
    </row>
    <row r="18" spans="1:9" ht="15">
      <c r="A18" s="1"/>
      <c r="B18" s="1" t="s">
        <v>12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37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2" ht="15">
      <c r="A21" s="2" t="s">
        <v>87</v>
      </c>
      <c r="B21" s="3"/>
      <c r="C21" s="3"/>
      <c r="D21" s="3"/>
      <c r="E21" s="3"/>
      <c r="F21" s="3"/>
      <c r="G21" s="3"/>
      <c r="H21" s="3"/>
      <c r="I21" s="3"/>
      <c r="J21" s="4"/>
      <c r="K21" s="15"/>
      <c r="L21" s="17"/>
    </row>
    <row r="22" spans="1:11" ht="15">
      <c r="A22" s="2" t="s">
        <v>88</v>
      </c>
      <c r="B22" s="3"/>
      <c r="C22" s="3"/>
      <c r="D22" s="3"/>
      <c r="E22" s="3"/>
      <c r="F22" s="3"/>
      <c r="G22" s="3"/>
      <c r="H22" s="3"/>
      <c r="I22" s="3"/>
      <c r="J22" s="4"/>
      <c r="K22" s="12">
        <f>K5+K8-K15</f>
        <v>15932.240000000002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393.5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8</v>
      </c>
    </row>
    <row r="25" spans="1:11" ht="15">
      <c r="A25" s="2" t="s">
        <v>38</v>
      </c>
      <c r="B25" s="3"/>
      <c r="C25" s="3"/>
      <c r="D25" s="3"/>
      <c r="E25" s="3"/>
      <c r="F25" s="3"/>
      <c r="G25" s="3"/>
      <c r="H25" s="3"/>
      <c r="I25" s="3"/>
      <c r="J25" s="4"/>
      <c r="K25" s="15">
        <f>K8</f>
        <v>10494.645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93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4875.465</v>
      </c>
    </row>
    <row r="28" spans="1:11" ht="15.75">
      <c r="A28" s="7" t="s">
        <v>16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247.90499999999997</v>
      </c>
    </row>
    <row r="29" spans="1:11" ht="15.75">
      <c r="A29" s="7" t="s">
        <v>47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Лист2!K38+Лист2!W38*2</f>
        <v>1947.825</v>
      </c>
    </row>
    <row r="30" spans="1:11" ht="15.75">
      <c r="A30" s="7" t="s">
        <v>48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1180.5</v>
      </c>
    </row>
    <row r="31" spans="1:11" ht="15.75">
      <c r="A31" s="7" t="s">
        <v>49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Лист2!AI40+Лист2!AI41+Лист2!W40+Лист2!W41+Лист2!K41</f>
        <v>499.71000000000004</v>
      </c>
    </row>
    <row r="32" spans="1:11" ht="1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8751.404999999999</v>
      </c>
    </row>
    <row r="34" spans="1:9" ht="15">
      <c r="A34" s="1"/>
      <c r="B34" s="1" t="s">
        <v>12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39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2" ht="15">
      <c r="A37" s="2" t="s">
        <v>85</v>
      </c>
      <c r="B37" s="3"/>
      <c r="C37" s="3"/>
      <c r="D37" s="3"/>
      <c r="E37" s="3"/>
      <c r="F37" s="3"/>
      <c r="G37" s="3"/>
      <c r="H37" s="3"/>
      <c r="I37" s="3"/>
      <c r="J37" s="4"/>
      <c r="K37" s="15"/>
      <c r="L37" s="17"/>
    </row>
    <row r="38" spans="1:11" ht="15">
      <c r="A38" s="2" t="s">
        <v>86</v>
      </c>
      <c r="B38" s="3"/>
      <c r="C38" s="3"/>
      <c r="D38" s="3"/>
      <c r="E38" s="3"/>
      <c r="F38" s="3"/>
      <c r="G38" s="3"/>
      <c r="H38" s="3"/>
      <c r="I38" s="3"/>
      <c r="J38" s="4"/>
      <c r="K38" s="12">
        <f>K22+K25-K32</f>
        <v>17675.480000000003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393.5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40</v>
      </c>
      <c r="B41" s="3"/>
      <c r="C41" s="3"/>
      <c r="D41" s="3"/>
      <c r="E41" s="3"/>
      <c r="F41" s="3"/>
      <c r="G41" s="3"/>
      <c r="H41" s="3"/>
      <c r="I41" s="3"/>
      <c r="J41" s="4"/>
      <c r="K41" s="15">
        <f>K25</f>
        <v>10494.645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93</v>
      </c>
      <c r="B43" s="3"/>
      <c r="C43" s="3"/>
      <c r="D43" s="3"/>
      <c r="E43" s="3"/>
      <c r="F43" s="3"/>
      <c r="G43" s="3"/>
      <c r="H43" s="3"/>
      <c r="I43" s="3"/>
      <c r="J43" s="4"/>
      <c r="K43" s="15">
        <f>Лист2!K62*3</f>
        <v>4875.465</v>
      </c>
    </row>
    <row r="44" spans="1:11" ht="15.75">
      <c r="A44" s="7" t="s">
        <v>16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Лист2!K63*3</f>
        <v>247.90499999999997</v>
      </c>
    </row>
    <row r="45" spans="1:11" ht="15.75">
      <c r="A45" s="7" t="s">
        <v>47</v>
      </c>
      <c r="B45" s="3"/>
      <c r="C45" s="3"/>
      <c r="D45" s="3"/>
      <c r="E45" s="3"/>
      <c r="F45" s="3"/>
      <c r="G45" s="3"/>
      <c r="H45" s="3"/>
      <c r="I45" s="3"/>
      <c r="J45" s="4"/>
      <c r="K45" s="15">
        <f>Лист2!K64*3</f>
        <v>2207.535</v>
      </c>
    </row>
    <row r="46" spans="1:11" ht="15.75">
      <c r="A46" s="7" t="s">
        <v>48</v>
      </c>
      <c r="B46" s="3"/>
      <c r="C46" s="3"/>
      <c r="D46" s="3"/>
      <c r="E46" s="3"/>
      <c r="F46" s="3"/>
      <c r="G46" s="3"/>
      <c r="H46" s="3"/>
      <c r="I46" s="3"/>
      <c r="J46" s="4"/>
      <c r="K46" s="15">
        <f>Лист2!K65*3</f>
        <v>1180.5</v>
      </c>
    </row>
    <row r="47" spans="1:11" ht="15.75">
      <c r="A47" s="7" t="s">
        <v>49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Лист2!AI67+Лист2!W66+Лист2!W67+Лист2!K66+Лист2!K67</f>
        <v>16999.71</v>
      </c>
    </row>
    <row r="48" spans="1:11" ht="15">
      <c r="A48" s="8" t="s">
        <v>11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25511.114999999998</v>
      </c>
    </row>
    <row r="50" spans="1:9" ht="15">
      <c r="A50" s="1"/>
      <c r="B50" s="1" t="s">
        <v>12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50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2" ht="15">
      <c r="A53" s="2" t="s">
        <v>83</v>
      </c>
      <c r="B53" s="3"/>
      <c r="C53" s="3"/>
      <c r="D53" s="3"/>
      <c r="E53" s="3"/>
      <c r="F53" s="3"/>
      <c r="G53" s="3"/>
      <c r="H53" s="3"/>
      <c r="I53" s="3"/>
      <c r="J53" s="4"/>
      <c r="K53" s="15"/>
      <c r="L53" s="16"/>
    </row>
    <row r="54" spans="1:12" ht="15">
      <c r="A54" s="2" t="s">
        <v>84</v>
      </c>
      <c r="B54" s="3"/>
      <c r="C54" s="3"/>
      <c r="D54" s="3"/>
      <c r="E54" s="3"/>
      <c r="F54" s="3"/>
      <c r="G54" s="3"/>
      <c r="H54" s="3"/>
      <c r="I54" s="3"/>
      <c r="J54" s="4"/>
      <c r="K54" s="12">
        <f>K38+K41-K48</f>
        <v>2659.0100000000057</v>
      </c>
      <c r="L54" s="17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393.5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41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Лист2!AI86*3</f>
        <v>10494.645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93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4875.465</v>
      </c>
    </row>
    <row r="60" spans="1:11" ht="15.75">
      <c r="A60" s="7" t="s">
        <v>16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247.90499999999997</v>
      </c>
    </row>
    <row r="61" spans="1:11" ht="15.75">
      <c r="A61" s="7" t="s">
        <v>47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2207.535</v>
      </c>
    </row>
    <row r="62" spans="1:11" ht="15.75">
      <c r="A62" s="7" t="s">
        <v>48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1180.5</v>
      </c>
    </row>
    <row r="63" spans="1:11" ht="15.75">
      <c r="A63" s="7" t="s">
        <v>49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Лист2!K93*3</f>
        <v>240</v>
      </c>
    </row>
    <row r="64" spans="1:11" ht="15">
      <c r="A64" s="8" t="s">
        <v>11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8751.404999999999</v>
      </c>
    </row>
    <row r="66" spans="1:12" ht="15">
      <c r="A66" s="2" t="s">
        <v>78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14189</v>
      </c>
      <c r="L66" s="16"/>
    </row>
    <row r="67" spans="1:11" ht="15">
      <c r="A67" s="20" t="s">
        <v>79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41978.58</v>
      </c>
    </row>
    <row r="68" spans="1:11" ht="15">
      <c r="A68" s="21" t="s">
        <v>80</v>
      </c>
      <c r="B68" s="22"/>
      <c r="C68" s="22"/>
      <c r="D68" s="22"/>
      <c r="E68" s="22"/>
      <c r="F68" s="22"/>
      <c r="G68" s="22"/>
      <c r="H68" s="22"/>
      <c r="I68" s="22"/>
      <c r="J68" s="10"/>
      <c r="K68" s="15">
        <f>K64+K48+K32+K15</f>
        <v>51765.329999999994</v>
      </c>
    </row>
    <row r="69" spans="1:12" ht="15">
      <c r="A69" s="2" t="s">
        <v>81</v>
      </c>
      <c r="B69" s="3"/>
      <c r="C69" s="3"/>
      <c r="D69" s="3"/>
      <c r="E69" s="3"/>
      <c r="F69" s="3"/>
      <c r="G69" s="3"/>
      <c r="H69" s="3"/>
      <c r="I69" s="3"/>
      <c r="J69" s="4"/>
      <c r="K69" s="5"/>
      <c r="L69" s="16"/>
    </row>
    <row r="70" spans="1:11" ht="15">
      <c r="A70" s="2" t="s">
        <v>82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4402.250000000007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4"/>
  <sheetViews>
    <sheetView tabSelected="1" workbookViewId="0" topLeftCell="G101">
      <selection activeCell="X125" sqref="X125"/>
    </sheetView>
  </sheetViews>
  <sheetFormatPr defaultColWidth="9.00390625" defaultRowHeight="12.75"/>
  <cols>
    <col min="10" max="10" width="18.375" style="0" customWidth="1"/>
    <col min="22" max="22" width="9.625" style="0" customWidth="1"/>
    <col min="34" max="34" width="18.125" style="0" customWidth="1"/>
  </cols>
  <sheetData>
    <row r="1" spans="1:33" ht="15">
      <c r="A1" s="1"/>
      <c r="B1" s="1" t="s">
        <v>12</v>
      </c>
      <c r="C1" s="1"/>
      <c r="D1" s="1"/>
      <c r="E1" s="1"/>
      <c r="F1" s="1"/>
      <c r="G1" s="1"/>
      <c r="H1" s="1"/>
      <c r="I1" s="1"/>
      <c r="M1" s="1"/>
      <c r="N1" s="1" t="s">
        <v>12</v>
      </c>
      <c r="O1" s="1"/>
      <c r="P1" s="1"/>
      <c r="Q1" s="1"/>
      <c r="R1" s="1"/>
      <c r="S1" s="1"/>
      <c r="T1" s="1"/>
      <c r="U1" s="1"/>
      <c r="Y1" s="1"/>
      <c r="Z1" s="1" t="s">
        <v>12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42</v>
      </c>
      <c r="C2" s="1"/>
      <c r="D2" s="1"/>
      <c r="E2" s="1"/>
      <c r="F2" s="1"/>
      <c r="G2" s="1"/>
      <c r="H2" s="1"/>
      <c r="I2" s="1"/>
      <c r="M2" s="1"/>
      <c r="N2" s="1" t="s">
        <v>44</v>
      </c>
      <c r="O2" s="1"/>
      <c r="P2" s="1"/>
      <c r="Q2" s="1"/>
      <c r="R2" s="1"/>
      <c r="S2" s="1"/>
      <c r="T2" s="1"/>
      <c r="U2" s="1"/>
      <c r="Y2" s="1"/>
      <c r="Z2" s="1" t="s">
        <v>45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51</v>
      </c>
      <c r="B4" s="3"/>
      <c r="C4" s="3"/>
      <c r="D4" s="3"/>
      <c r="E4" s="3"/>
      <c r="F4" s="3"/>
      <c r="G4" s="3"/>
      <c r="H4" s="3"/>
      <c r="I4" s="3"/>
      <c r="J4" s="4"/>
      <c r="K4" s="12" t="s">
        <v>20</v>
      </c>
      <c r="M4" s="2" t="s">
        <v>53</v>
      </c>
      <c r="N4" s="3"/>
      <c r="O4" s="3"/>
      <c r="P4" s="3"/>
      <c r="Q4" s="3"/>
      <c r="R4" s="3"/>
      <c r="S4" s="3"/>
      <c r="T4" s="3"/>
      <c r="U4" s="3"/>
      <c r="V4" s="4"/>
      <c r="W4" s="15" t="s">
        <v>20</v>
      </c>
      <c r="X4" s="17"/>
      <c r="Y4" s="2" t="s">
        <v>73</v>
      </c>
      <c r="Z4" s="3"/>
      <c r="AA4" s="3"/>
      <c r="AB4" s="3"/>
      <c r="AC4" s="3"/>
      <c r="AD4" s="3"/>
      <c r="AE4" s="3"/>
      <c r="AF4" s="3"/>
      <c r="AG4" s="3"/>
      <c r="AH4" s="4"/>
      <c r="AI4" s="12" t="s">
        <v>20</v>
      </c>
      <c r="AJ4" s="17"/>
    </row>
    <row r="5" spans="1:36" ht="15">
      <c r="A5" s="2" t="s">
        <v>52</v>
      </c>
      <c r="B5" s="3"/>
      <c r="C5" s="3"/>
      <c r="D5" s="3"/>
      <c r="E5" s="3"/>
      <c r="F5" s="3"/>
      <c r="G5" s="3"/>
      <c r="H5" s="3"/>
      <c r="I5" s="3"/>
      <c r="J5" s="4"/>
      <c r="K5" s="12">
        <v>14189</v>
      </c>
      <c r="M5" s="2" t="s">
        <v>54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14770.08</v>
      </c>
      <c r="X5" s="17"/>
      <c r="Y5" s="2" t="s">
        <v>74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15351.159999999998</v>
      </c>
      <c r="AJ5" s="17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393.5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393.5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393.5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8</v>
      </c>
    </row>
    <row r="8" spans="1:35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4">
        <v>8.89</v>
      </c>
      <c r="M8" s="2" t="s">
        <v>43</v>
      </c>
      <c r="N8" s="3"/>
      <c r="O8" s="3"/>
      <c r="P8" s="3"/>
      <c r="Q8" s="3"/>
      <c r="R8" s="3"/>
      <c r="S8" s="3"/>
      <c r="T8" s="3"/>
      <c r="U8" s="3"/>
      <c r="V8" s="4"/>
      <c r="W8" s="13">
        <f>K8</f>
        <v>8.89</v>
      </c>
      <c r="Y8" s="2" t="s">
        <v>43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8.89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3498.215</v>
      </c>
      <c r="M9" s="2" t="s">
        <v>22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3498.215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3498.215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93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1625.155</v>
      </c>
      <c r="M11" s="7" t="s">
        <v>93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1625.155</v>
      </c>
      <c r="Y11" s="7" t="s">
        <v>93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1625.155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82.63499999999999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82.63499999999999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82.63499999999999</v>
      </c>
    </row>
    <row r="13" spans="1:35" ht="15.75">
      <c r="A13" s="7" t="s">
        <v>47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K6*1.87</f>
        <v>735.845</v>
      </c>
      <c r="M13" s="7" t="s">
        <v>47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735.845</v>
      </c>
      <c r="Y13" s="7" t="s">
        <v>47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735.845</v>
      </c>
    </row>
    <row r="14" spans="1:35" ht="15.75">
      <c r="A14" s="7" t="s">
        <v>48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393.5</v>
      </c>
      <c r="M14" s="7" t="s">
        <v>48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393.5</v>
      </c>
      <c r="Y14" s="7" t="s">
        <v>48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393.5</v>
      </c>
    </row>
    <row r="15" spans="1:35" ht="15.75">
      <c r="A15" s="7" t="s">
        <v>76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76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76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77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</f>
        <v>80</v>
      </c>
      <c r="M16" s="7" t="s">
        <v>77</v>
      </c>
      <c r="N16" s="6"/>
      <c r="O16" s="6"/>
      <c r="P16" s="6"/>
      <c r="Q16" s="6"/>
      <c r="R16" s="6"/>
      <c r="S16" s="6"/>
      <c r="T16" s="6"/>
      <c r="U16" s="3"/>
      <c r="V16" s="4"/>
      <c r="W16" s="14">
        <f>W20</f>
        <v>80</v>
      </c>
      <c r="Y16" s="7" t="s">
        <v>77</v>
      </c>
      <c r="Z16" s="6"/>
      <c r="AA16" s="6"/>
      <c r="AB16" s="6"/>
      <c r="AC16" s="6"/>
      <c r="AD16" s="6"/>
      <c r="AE16" s="6"/>
      <c r="AF16" s="6"/>
      <c r="AG16" s="3"/>
      <c r="AH16" s="4"/>
      <c r="AI16" s="14">
        <f>AI20</f>
        <v>80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5">
        <v>80</v>
      </c>
      <c r="M20" s="2" t="s">
        <v>91</v>
      </c>
      <c r="N20" s="3"/>
      <c r="O20" s="3"/>
      <c r="P20" s="3"/>
      <c r="Q20" s="3"/>
      <c r="R20" s="3"/>
      <c r="S20" s="3"/>
      <c r="T20" s="3"/>
      <c r="U20" s="3"/>
      <c r="V20" s="4"/>
      <c r="W20" s="5">
        <v>80</v>
      </c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v>80</v>
      </c>
    </row>
    <row r="21" spans="1:35" ht="15">
      <c r="A21" s="8" t="s">
        <v>6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6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6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7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7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7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8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8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8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9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9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10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10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10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92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92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92</v>
      </c>
      <c r="Z26" s="3"/>
      <c r="AA26" s="3"/>
      <c r="AB26" s="3"/>
      <c r="AC26" s="3"/>
      <c r="AD26" s="3"/>
      <c r="AE26" s="3"/>
      <c r="AF26" s="3"/>
      <c r="AG26" s="3"/>
      <c r="AH26" s="4"/>
      <c r="AI26" s="15"/>
    </row>
    <row r="27" spans="1:35" ht="15">
      <c r="A27" s="8" t="s">
        <v>11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2917.135</v>
      </c>
      <c r="M27" s="8" t="s">
        <v>11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2917.135</v>
      </c>
      <c r="Y27" s="8" t="s">
        <v>11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2917.135</v>
      </c>
    </row>
    <row r="28" spans="1:33" ht="15.75">
      <c r="A28" s="1"/>
      <c r="B28" s="1"/>
      <c r="C28" s="1"/>
      <c r="D28" s="1"/>
      <c r="E28" s="23" t="s">
        <v>34</v>
      </c>
      <c r="F28" s="1"/>
      <c r="G28" s="1"/>
      <c r="H28" s="1"/>
      <c r="I28" s="1"/>
      <c r="M28" s="1"/>
      <c r="N28" s="1"/>
      <c r="O28" s="1"/>
      <c r="P28" s="1"/>
      <c r="Q28" s="1"/>
      <c r="R28" s="23" t="s">
        <v>27</v>
      </c>
      <c r="S28" s="1"/>
      <c r="T28" s="1"/>
      <c r="U28" s="1"/>
      <c r="Y28" s="1"/>
      <c r="Z28" s="1"/>
      <c r="AA28" s="1"/>
      <c r="AB28" s="1"/>
      <c r="AC28" s="1"/>
      <c r="AD28" s="23" t="s">
        <v>24</v>
      </c>
      <c r="AE28" s="1"/>
      <c r="AF28" s="1"/>
      <c r="AG28" s="1"/>
    </row>
    <row r="29" spans="1:36" ht="15">
      <c r="A29" s="2" t="s">
        <v>57</v>
      </c>
      <c r="B29" s="3"/>
      <c r="C29" s="3"/>
      <c r="D29" s="3"/>
      <c r="E29" s="3"/>
      <c r="F29" s="3"/>
      <c r="G29" s="3"/>
      <c r="H29" s="3"/>
      <c r="I29" s="3"/>
      <c r="J29" s="4"/>
      <c r="K29" s="15" t="s">
        <v>20</v>
      </c>
      <c r="L29" s="17"/>
      <c r="M29" s="2" t="s">
        <v>55</v>
      </c>
      <c r="N29" s="3"/>
      <c r="O29" s="3"/>
      <c r="P29" s="3"/>
      <c r="Q29" s="3"/>
      <c r="R29" s="3"/>
      <c r="S29" s="3"/>
      <c r="T29" s="3"/>
      <c r="U29" s="3"/>
      <c r="V29" s="4"/>
      <c r="W29" s="15" t="s">
        <v>20</v>
      </c>
      <c r="X29" s="17" t="s">
        <v>20</v>
      </c>
      <c r="Y29" s="2" t="s">
        <v>71</v>
      </c>
      <c r="Z29" s="3"/>
      <c r="AA29" s="3"/>
      <c r="AB29" s="3"/>
      <c r="AC29" s="3"/>
      <c r="AD29" s="3"/>
      <c r="AE29" s="3"/>
      <c r="AF29" s="3"/>
      <c r="AG29" s="3"/>
      <c r="AH29" s="4"/>
      <c r="AI29" s="12" t="s">
        <v>20</v>
      </c>
      <c r="AJ29" s="17"/>
    </row>
    <row r="30" spans="1:35" ht="15">
      <c r="A30" s="2" t="s">
        <v>58</v>
      </c>
      <c r="B30" s="3"/>
      <c r="C30" s="3"/>
      <c r="D30" s="3"/>
      <c r="E30" s="3"/>
      <c r="F30" s="3"/>
      <c r="G30" s="3"/>
      <c r="H30" s="3"/>
      <c r="I30" s="3"/>
      <c r="J30" s="4"/>
      <c r="K30" s="12">
        <f>AI5+AI9-AI27</f>
        <v>15932.24</v>
      </c>
      <c r="M30" s="2" t="s">
        <v>56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16513.32</v>
      </c>
      <c r="Y30" s="2" t="s">
        <v>72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17094.4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f>K6</f>
        <v>393.5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393.5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393.5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8</v>
      </c>
    </row>
    <row r="33" spans="1:35" ht="15">
      <c r="A33" s="2" t="s">
        <v>43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8.89</v>
      </c>
      <c r="M33" s="2" t="s">
        <v>43</v>
      </c>
      <c r="N33" s="3"/>
      <c r="O33" s="3"/>
      <c r="P33" s="3"/>
      <c r="Q33" s="3"/>
      <c r="R33" s="3"/>
      <c r="S33" s="3"/>
      <c r="T33" s="3"/>
      <c r="U33" s="3"/>
      <c r="V33" s="4"/>
      <c r="W33" s="14">
        <f>W8</f>
        <v>8.89</v>
      </c>
      <c r="Y33" s="2" t="s">
        <v>43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8.89</v>
      </c>
    </row>
    <row r="34" spans="1:35" ht="15">
      <c r="A34" s="2" t="s">
        <v>75</v>
      </c>
      <c r="B34" s="3"/>
      <c r="C34" s="3"/>
      <c r="D34" s="3"/>
      <c r="E34" s="3"/>
      <c r="F34" s="3"/>
      <c r="G34" s="3"/>
      <c r="H34" s="3"/>
      <c r="I34" s="3"/>
      <c r="J34" s="4"/>
      <c r="K34" s="15">
        <f>W9</f>
        <v>3498.215</v>
      </c>
      <c r="M34" s="2" t="s">
        <v>26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3498.215</v>
      </c>
      <c r="Y34" s="2" t="s">
        <v>25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3498.215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93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1625.155</v>
      </c>
      <c r="M36" s="7" t="s">
        <v>93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1625.155</v>
      </c>
      <c r="Y36" s="7" t="s">
        <v>93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 aca="true" t="shared" si="0" ref="AI36:AI41">W36</f>
        <v>1625.155</v>
      </c>
    </row>
    <row r="37" spans="1:35" ht="15.75">
      <c r="A37" s="7" t="s">
        <v>16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82.63499999999999</v>
      </c>
      <c r="M37" s="7" t="s">
        <v>16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82.63499999999999</v>
      </c>
      <c r="Y37" s="7" t="s">
        <v>16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 t="shared" si="0"/>
        <v>82.63499999999999</v>
      </c>
    </row>
    <row r="38" spans="1:35" ht="15.75">
      <c r="A38" s="7" t="s">
        <v>47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735.845</v>
      </c>
      <c r="M38" s="7" t="s">
        <v>47</v>
      </c>
      <c r="N38" s="3"/>
      <c r="O38" s="3"/>
      <c r="P38" s="3"/>
      <c r="Q38" s="3"/>
      <c r="R38" s="3"/>
      <c r="S38" s="3"/>
      <c r="T38" s="3"/>
      <c r="U38" s="3"/>
      <c r="V38" s="4"/>
      <c r="W38" s="15">
        <f>W31*1.54</f>
        <v>605.99</v>
      </c>
      <c r="Y38" s="7" t="s">
        <v>47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 t="shared" si="0"/>
        <v>605.99</v>
      </c>
    </row>
    <row r="39" spans="1:35" ht="15.75">
      <c r="A39" s="7" t="s">
        <v>48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393.5</v>
      </c>
      <c r="M39" s="7" t="s">
        <v>48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393.5</v>
      </c>
      <c r="Y39" s="7" t="s">
        <v>48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 t="shared" si="0"/>
        <v>393.5</v>
      </c>
    </row>
    <row r="40" spans="1:35" ht="15.75">
      <c r="A40" s="7" t="s">
        <v>76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L40" s="16"/>
      <c r="M40" s="7" t="s">
        <v>76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W31*0.33</f>
        <v>129.85500000000002</v>
      </c>
      <c r="Y40" s="7" t="s">
        <v>76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 t="shared" si="0"/>
        <v>129.85500000000002</v>
      </c>
    </row>
    <row r="41" spans="1:35" ht="15.75">
      <c r="A41" s="7" t="s">
        <v>77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</f>
        <v>80</v>
      </c>
      <c r="M41" s="7" t="s">
        <v>77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80</v>
      </c>
      <c r="Y41" s="7" t="s">
        <v>77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 t="shared" si="0"/>
        <v>80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5">
        <v>80</v>
      </c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5">
        <v>80</v>
      </c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80</v>
      </c>
    </row>
    <row r="46" spans="1:35" ht="15">
      <c r="A46" s="8" t="s">
        <v>6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6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6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8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8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8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9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9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9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92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92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92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11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2917.135</v>
      </c>
      <c r="L52" s="16">
        <f>K52+W52+AI52</f>
        <v>8751.405</v>
      </c>
      <c r="M52" s="8" t="s">
        <v>11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2917.1349999999998</v>
      </c>
      <c r="Y52" s="8" t="s">
        <v>11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2917.1349999999998</v>
      </c>
    </row>
    <row r="54" spans="5:30" ht="12.75">
      <c r="E54" s="18" t="s">
        <v>13</v>
      </c>
      <c r="R54" s="19" t="s">
        <v>14</v>
      </c>
      <c r="AD54" s="19" t="s">
        <v>15</v>
      </c>
    </row>
    <row r="55" spans="1:36" ht="15">
      <c r="A55" s="2" t="s">
        <v>59</v>
      </c>
      <c r="B55" s="3"/>
      <c r="C55" s="3"/>
      <c r="D55" s="3"/>
      <c r="E55" s="3"/>
      <c r="F55" s="3"/>
      <c r="G55" s="3"/>
      <c r="H55" s="3"/>
      <c r="I55" s="3"/>
      <c r="J55" s="4"/>
      <c r="K55" s="15" t="s">
        <v>20</v>
      </c>
      <c r="L55" s="17"/>
      <c r="M55" s="2" t="s">
        <v>61</v>
      </c>
      <c r="N55" s="3"/>
      <c r="O55" s="3"/>
      <c r="P55" s="3"/>
      <c r="Q55" s="3"/>
      <c r="R55" s="3"/>
      <c r="S55" s="3"/>
      <c r="T55" s="3"/>
      <c r="U55" s="3"/>
      <c r="V55" s="4"/>
      <c r="W55" s="12" t="s">
        <v>20</v>
      </c>
      <c r="X55" s="16"/>
      <c r="Y55" s="2" t="s">
        <v>69</v>
      </c>
      <c r="Z55" s="3"/>
      <c r="AA55" s="3"/>
      <c r="AB55" s="3"/>
      <c r="AC55" s="3"/>
      <c r="AD55" s="3"/>
      <c r="AE55" s="3"/>
      <c r="AF55" s="3"/>
      <c r="AG55" s="3"/>
      <c r="AH55" s="4"/>
      <c r="AI55" s="12" t="s">
        <v>20</v>
      </c>
      <c r="AJ55" s="17"/>
    </row>
    <row r="56" spans="1:35" ht="15">
      <c r="A56" s="2" t="s">
        <v>60</v>
      </c>
      <c r="B56" s="3"/>
      <c r="C56" s="3"/>
      <c r="D56" s="3"/>
      <c r="E56" s="3"/>
      <c r="F56" s="3"/>
      <c r="G56" s="3"/>
      <c r="H56" s="3"/>
      <c r="I56" s="3"/>
      <c r="J56" s="4"/>
      <c r="K56" s="12">
        <f>AI30+AI34-AI52</f>
        <v>17675.480000000003</v>
      </c>
      <c r="M56" s="2" t="s">
        <v>62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1626.7050000000017</v>
      </c>
      <c r="X56" s="17"/>
      <c r="Y56" s="2" t="s">
        <v>70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2077.9300000000017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393.5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393.5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393.5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8</v>
      </c>
    </row>
    <row r="59" spans="1:35" ht="15">
      <c r="A59" s="2" t="s">
        <v>46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8.89</v>
      </c>
      <c r="M59" s="2" t="s">
        <v>43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8.89</v>
      </c>
      <c r="Y59" s="2" t="s">
        <v>43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8.89</v>
      </c>
    </row>
    <row r="60" spans="1:35" ht="15">
      <c r="A60" s="2" t="s">
        <v>28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3498.215</v>
      </c>
      <c r="M60" s="2" t="s">
        <v>29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3498.215</v>
      </c>
      <c r="Y60" s="2" t="s">
        <v>30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3498.215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93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1625.155</v>
      </c>
      <c r="M62" s="7" t="s">
        <v>93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1625.155</v>
      </c>
      <c r="Y62" s="7" t="s">
        <v>93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1625.155</v>
      </c>
    </row>
    <row r="63" spans="1:35" ht="15.75">
      <c r="A63" s="7" t="s">
        <v>16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82.63499999999999</v>
      </c>
      <c r="M63" s="7" t="s">
        <v>16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82.63499999999999</v>
      </c>
      <c r="Y63" s="7" t="s">
        <v>16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82.63499999999999</v>
      </c>
    </row>
    <row r="64" spans="1:35" ht="15.75">
      <c r="A64" s="7" t="s">
        <v>47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735.845</v>
      </c>
      <c r="M64" s="7" t="s">
        <v>47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735.845</v>
      </c>
      <c r="Y64" s="7" t="s">
        <v>47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735.845</v>
      </c>
    </row>
    <row r="65" spans="1:35" ht="15.75">
      <c r="A65" s="7" t="s">
        <v>48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393.5</v>
      </c>
      <c r="M65" s="7" t="s">
        <v>48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393.5</v>
      </c>
      <c r="Y65" s="7" t="s">
        <v>48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393.5</v>
      </c>
    </row>
    <row r="66" spans="1:35" ht="15.75">
      <c r="A66" s="7" t="s">
        <v>76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129.85500000000002</v>
      </c>
      <c r="M66" s="7" t="s">
        <v>76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129.85500000000002</v>
      </c>
      <c r="Y66" s="7" t="s">
        <v>76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77</v>
      </c>
      <c r="B67" s="6"/>
      <c r="C67" s="6"/>
      <c r="D67" s="6"/>
      <c r="E67" s="6"/>
      <c r="F67" s="6"/>
      <c r="G67" s="6"/>
      <c r="H67" s="6"/>
      <c r="I67" s="3"/>
      <c r="J67" s="4"/>
      <c r="K67" s="14">
        <f>K71+K72+K73</f>
        <v>16580</v>
      </c>
      <c r="M67" s="7" t="s">
        <v>77</v>
      </c>
      <c r="N67" s="6"/>
      <c r="O67" s="6"/>
      <c r="P67" s="6"/>
      <c r="Q67" s="6"/>
      <c r="R67" s="6"/>
      <c r="S67" s="6"/>
      <c r="T67" s="6"/>
      <c r="U67" s="3"/>
      <c r="V67" s="4"/>
      <c r="W67" s="14">
        <f>W71</f>
        <v>80</v>
      </c>
      <c r="Y67" s="7" t="s">
        <v>77</v>
      </c>
      <c r="Z67" s="6"/>
      <c r="AA67" s="6"/>
      <c r="AB67" s="6"/>
      <c r="AC67" s="6"/>
      <c r="AD67" s="6"/>
      <c r="AE67" s="6"/>
      <c r="AF67" s="6"/>
      <c r="AG67" s="3"/>
      <c r="AH67" s="4"/>
      <c r="AI67" s="14">
        <f>AI71</f>
        <v>80</v>
      </c>
    </row>
    <row r="68" spans="1:35" ht="15">
      <c r="A68" s="2" t="s">
        <v>3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3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3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4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4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4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5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5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91</v>
      </c>
      <c r="B71" s="3"/>
      <c r="C71" s="3"/>
      <c r="D71" s="3"/>
      <c r="E71" s="3"/>
      <c r="F71" s="3"/>
      <c r="G71" s="3"/>
      <c r="H71" s="3"/>
      <c r="I71" s="3"/>
      <c r="J71" s="4"/>
      <c r="K71" s="5">
        <v>80</v>
      </c>
      <c r="M71" s="2" t="s">
        <v>91</v>
      </c>
      <c r="N71" s="3"/>
      <c r="O71" s="3"/>
      <c r="P71" s="3"/>
      <c r="Q71" s="3"/>
      <c r="R71" s="3"/>
      <c r="S71" s="3"/>
      <c r="T71" s="3"/>
      <c r="U71" s="3"/>
      <c r="V71" s="4"/>
      <c r="W71" s="5">
        <v>80</v>
      </c>
      <c r="Y71" s="2" t="s">
        <v>91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80</v>
      </c>
    </row>
    <row r="72" spans="1:35" ht="15">
      <c r="A72" s="8" t="s">
        <v>94</v>
      </c>
      <c r="B72" s="9"/>
      <c r="C72" s="9"/>
      <c r="D72" s="9"/>
      <c r="E72" s="9"/>
      <c r="F72" s="9"/>
      <c r="G72" s="9"/>
      <c r="H72" s="9"/>
      <c r="I72" s="9"/>
      <c r="J72" s="10"/>
      <c r="K72" s="5">
        <v>1500</v>
      </c>
      <c r="M72" s="8" t="s">
        <v>6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6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>
        <v>15000</v>
      </c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8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8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8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9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9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9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92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92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92</v>
      </c>
      <c r="Z77" s="3"/>
      <c r="AA77" s="3"/>
      <c r="AB77" s="3"/>
      <c r="AC77" s="3"/>
      <c r="AD77" s="3"/>
      <c r="AE77" s="3"/>
      <c r="AF77" s="3"/>
      <c r="AG77" s="3"/>
      <c r="AH77" s="4"/>
      <c r="AI77" s="15"/>
    </row>
    <row r="78" spans="1:36" ht="15">
      <c r="A78" s="8" t="s">
        <v>11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19546.99</v>
      </c>
      <c r="M78" s="8" t="s">
        <v>11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3046.9900000000002</v>
      </c>
      <c r="X78" s="16">
        <f>K78+W78+AI78</f>
        <v>25511.115000000005</v>
      </c>
      <c r="Y78" s="8" t="s">
        <v>11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2917.135</v>
      </c>
      <c r="AJ78" s="16">
        <f>AI56+AI60-AI78</f>
        <v>2659.010000000002</v>
      </c>
    </row>
    <row r="80" spans="5:30" ht="12.75">
      <c r="E80" s="18" t="s">
        <v>17</v>
      </c>
      <c r="R80" s="19" t="s">
        <v>18</v>
      </c>
      <c r="AD80" s="19" t="s">
        <v>19</v>
      </c>
    </row>
    <row r="81" spans="1:36" ht="15">
      <c r="A81" s="2" t="s">
        <v>65</v>
      </c>
      <c r="B81" s="3"/>
      <c r="C81" s="3"/>
      <c r="D81" s="3"/>
      <c r="E81" s="3"/>
      <c r="F81" s="3"/>
      <c r="G81" s="3"/>
      <c r="H81" s="3"/>
      <c r="I81" s="3"/>
      <c r="J81" s="4"/>
      <c r="K81" s="12" t="s">
        <v>20</v>
      </c>
      <c r="L81" s="17"/>
      <c r="M81" s="2" t="s">
        <v>63</v>
      </c>
      <c r="N81" s="3"/>
      <c r="O81" s="3"/>
      <c r="P81" s="3"/>
      <c r="Q81" s="3"/>
      <c r="R81" s="3"/>
      <c r="S81" s="3"/>
      <c r="T81" s="3"/>
      <c r="U81" s="3"/>
      <c r="V81" s="4"/>
      <c r="W81" s="12" t="s">
        <v>20</v>
      </c>
      <c r="X81" s="17"/>
      <c r="Y81" s="2" t="s">
        <v>67</v>
      </c>
      <c r="Z81" s="3"/>
      <c r="AA81" s="3"/>
      <c r="AB81" s="3"/>
      <c r="AC81" s="3"/>
      <c r="AD81" s="3"/>
      <c r="AE81" s="3"/>
      <c r="AF81" s="3"/>
      <c r="AG81" s="3"/>
      <c r="AH81" s="4"/>
      <c r="AI81" s="12" t="s">
        <v>20</v>
      </c>
      <c r="AJ81" s="17"/>
    </row>
    <row r="82" spans="1:35" ht="15">
      <c r="A82" s="2" t="s">
        <v>66</v>
      </c>
      <c r="B82" s="3"/>
      <c r="C82" s="3"/>
      <c r="D82" s="3"/>
      <c r="E82" s="3"/>
      <c r="F82" s="3"/>
      <c r="G82" s="3"/>
      <c r="H82" s="3"/>
      <c r="I82" s="3"/>
      <c r="J82" s="4"/>
      <c r="K82" s="12">
        <f>AI56+AI60-AI78</f>
        <v>2659.010000000002</v>
      </c>
      <c r="M82" s="2" t="s">
        <v>64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3240.090000000002</v>
      </c>
      <c r="Y82" s="2" t="s">
        <v>68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3821.170000000002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393.5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393.5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393.5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8</v>
      </c>
    </row>
    <row r="85" spans="1:35" ht="15">
      <c r="A85" s="2" t="s">
        <v>43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8.89</v>
      </c>
      <c r="M85" s="2" t="s">
        <v>43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8.89</v>
      </c>
      <c r="Y85" s="2" t="s">
        <v>43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8.89</v>
      </c>
    </row>
    <row r="86" spans="1:35" ht="15">
      <c r="A86" s="2" t="s">
        <v>33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3498.215</v>
      </c>
      <c r="M86" s="2" t="s">
        <v>32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3498.215</v>
      </c>
      <c r="Y86" s="2" t="s">
        <v>31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3498.215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93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1625.155</v>
      </c>
      <c r="M88" s="7" t="s">
        <v>93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1625.155</v>
      </c>
      <c r="Y88" s="7" t="s">
        <v>93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1625.155</v>
      </c>
    </row>
    <row r="89" spans="1:35" ht="15.75">
      <c r="A89" s="7" t="s">
        <v>16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82.63499999999999</v>
      </c>
      <c r="M89" s="7" t="s">
        <v>16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82.63499999999999</v>
      </c>
      <c r="Y89" s="7" t="s">
        <v>16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82.63499999999999</v>
      </c>
    </row>
    <row r="90" spans="1:35" ht="15.75">
      <c r="A90" s="7" t="s">
        <v>47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735.845</v>
      </c>
      <c r="M90" s="7" t="s">
        <v>47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735.845</v>
      </c>
      <c r="Y90" s="7" t="s">
        <v>47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735.845</v>
      </c>
    </row>
    <row r="91" spans="1:35" ht="15.75">
      <c r="A91" s="7" t="s">
        <v>48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393.5</v>
      </c>
      <c r="M91" s="7" t="s">
        <v>48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393.5</v>
      </c>
      <c r="Y91" s="7" t="s">
        <v>48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393.5</v>
      </c>
    </row>
    <row r="92" spans="1:35" ht="15.75">
      <c r="A92" s="7" t="s">
        <v>76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76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76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77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</f>
        <v>80</v>
      </c>
      <c r="M93" s="7" t="s">
        <v>77</v>
      </c>
      <c r="N93" s="6"/>
      <c r="O93" s="6"/>
      <c r="P93" s="6"/>
      <c r="Q93" s="6"/>
      <c r="R93" s="6"/>
      <c r="S93" s="6"/>
      <c r="T93" s="6"/>
      <c r="U93" s="3"/>
      <c r="V93" s="4"/>
      <c r="W93" s="14">
        <v>80</v>
      </c>
      <c r="Y93" s="7" t="s">
        <v>77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AI97</f>
        <v>80</v>
      </c>
    </row>
    <row r="94" spans="1:35" ht="15">
      <c r="A94" s="2" t="s">
        <v>3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3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3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4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4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4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5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5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5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91</v>
      </c>
      <c r="B97" s="3"/>
      <c r="C97" s="3"/>
      <c r="D97" s="3"/>
      <c r="E97" s="3"/>
      <c r="F97" s="3"/>
      <c r="G97" s="3"/>
      <c r="H97" s="3"/>
      <c r="I97" s="3"/>
      <c r="J97" s="4"/>
      <c r="K97" s="5">
        <v>80</v>
      </c>
      <c r="M97" s="2" t="s">
        <v>91</v>
      </c>
      <c r="N97" s="3"/>
      <c r="O97" s="3"/>
      <c r="P97" s="3"/>
      <c r="Q97" s="3"/>
      <c r="R97" s="3"/>
      <c r="S97" s="3"/>
      <c r="T97" s="3"/>
      <c r="U97" s="3"/>
      <c r="V97" s="4"/>
      <c r="W97" s="5">
        <v>80</v>
      </c>
      <c r="Y97" s="2" t="s">
        <v>91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v>80</v>
      </c>
    </row>
    <row r="98" spans="1:35" ht="15">
      <c r="A98" s="8" t="s">
        <v>6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6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6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8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8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9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9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9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92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92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92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11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2917.135</v>
      </c>
      <c r="M104" s="8" t="s">
        <v>11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2917.135</v>
      </c>
      <c r="Y104" s="8" t="s">
        <v>11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W104</f>
        <v>2917.135</v>
      </c>
    </row>
    <row r="106" ht="12.75">
      <c r="AI106" s="17" t="s">
        <v>20</v>
      </c>
    </row>
    <row r="107" ht="12.75">
      <c r="AI107" s="24">
        <f>AI82+AI86-AI104</f>
        <v>4402.250000000002</v>
      </c>
    </row>
    <row r="108" spans="11:22" ht="15">
      <c r="K108" t="s">
        <v>95</v>
      </c>
      <c r="L108" t="s">
        <v>96</v>
      </c>
      <c r="M108" s="25" t="s">
        <v>97</v>
      </c>
      <c r="N108" t="s">
        <v>34</v>
      </c>
      <c r="O108" t="s">
        <v>27</v>
      </c>
      <c r="P108" t="s">
        <v>24</v>
      </c>
      <c r="Q108" t="s">
        <v>13</v>
      </c>
      <c r="R108" t="s">
        <v>14</v>
      </c>
      <c r="S108" t="s">
        <v>15</v>
      </c>
      <c r="T108" t="s">
        <v>98</v>
      </c>
      <c r="U108" t="s">
        <v>18</v>
      </c>
      <c r="V108" t="s">
        <v>19</v>
      </c>
    </row>
    <row r="109" spans="1:35" ht="15">
      <c r="A109" s="2" t="s">
        <v>99</v>
      </c>
      <c r="B109" s="3"/>
      <c r="C109" s="3"/>
      <c r="D109" s="3"/>
      <c r="E109" s="3"/>
      <c r="F109" s="3"/>
      <c r="G109" s="3"/>
      <c r="H109" s="3"/>
      <c r="I109" s="3"/>
      <c r="J109" s="4"/>
      <c r="K109" s="15"/>
      <c r="L109" s="5"/>
      <c r="M109" s="5"/>
      <c r="N109" s="26"/>
      <c r="O109" s="5"/>
      <c r="P109" s="5"/>
      <c r="Q109" s="5"/>
      <c r="R109" s="5"/>
      <c r="S109" s="27" t="s">
        <v>20</v>
      </c>
      <c r="T109" s="27" t="s">
        <v>20</v>
      </c>
      <c r="U109" s="27" t="s">
        <v>20</v>
      </c>
      <c r="V109" s="27" t="s">
        <v>20</v>
      </c>
      <c r="AI109" s="16"/>
    </row>
    <row r="110" spans="1:22" ht="15">
      <c r="A110" s="2" t="s">
        <v>100</v>
      </c>
      <c r="B110" s="3"/>
      <c r="C110" s="3"/>
      <c r="D110" s="3"/>
      <c r="E110" s="3"/>
      <c r="F110" s="3"/>
      <c r="G110" s="3"/>
      <c r="H110" s="3"/>
      <c r="I110" s="3"/>
      <c r="J110" s="4"/>
      <c r="K110" s="15">
        <f>K5</f>
        <v>14189</v>
      </c>
      <c r="L110" s="28">
        <f>W5</f>
        <v>14770.08</v>
      </c>
      <c r="M110" s="27">
        <f>AI5</f>
        <v>15351.159999999998</v>
      </c>
      <c r="N110" s="27">
        <f>K30</f>
        <v>15932.24</v>
      </c>
      <c r="O110" s="27">
        <f>W30</f>
        <v>16513.32</v>
      </c>
      <c r="P110" s="27">
        <f>AI30</f>
        <v>17094.4</v>
      </c>
      <c r="Q110" s="27">
        <f>K56</f>
        <v>17675.480000000003</v>
      </c>
      <c r="R110" s="27">
        <f>W56</f>
        <v>1626.7050000000017</v>
      </c>
      <c r="S110" s="27">
        <f>AI56</f>
        <v>2077.9300000000017</v>
      </c>
      <c r="T110" s="27">
        <f>K82</f>
        <v>2659.010000000002</v>
      </c>
      <c r="U110" s="27">
        <f>W82</f>
        <v>3240.090000000002</v>
      </c>
      <c r="V110" s="27">
        <f>AI82</f>
        <v>3821.170000000002</v>
      </c>
    </row>
    <row r="111" spans="1:22" ht="15">
      <c r="A111" s="2" t="s">
        <v>0</v>
      </c>
      <c r="B111" s="3"/>
      <c r="C111" s="3"/>
      <c r="D111" s="3"/>
      <c r="E111" s="3"/>
      <c r="F111" s="3"/>
      <c r="G111" s="3"/>
      <c r="H111" s="3"/>
      <c r="I111" s="3"/>
      <c r="J111" s="4"/>
      <c r="K111" s="29">
        <f aca="true" t="shared" si="1" ref="K111:K132">K6</f>
        <v>393.5</v>
      </c>
      <c r="L111" s="29">
        <f aca="true" t="shared" si="2" ref="L111:L132">W6</f>
        <v>393.5</v>
      </c>
      <c r="M111" s="26">
        <f aca="true" t="shared" si="3" ref="M111:M132">AI6</f>
        <v>393.5</v>
      </c>
      <c r="N111" s="26">
        <f aca="true" t="shared" si="4" ref="N111:N132">K31</f>
        <v>393.5</v>
      </c>
      <c r="O111" s="26">
        <f aca="true" t="shared" si="5" ref="O111:O132">W31</f>
        <v>393.5</v>
      </c>
      <c r="P111" s="26">
        <f aca="true" t="shared" si="6" ref="P111:P132">AI31</f>
        <v>393.5</v>
      </c>
      <c r="Q111" s="26">
        <f aca="true" t="shared" si="7" ref="Q111:Q132">K57</f>
        <v>393.5</v>
      </c>
      <c r="R111" s="26">
        <f aca="true" t="shared" si="8" ref="R111:R132">W57</f>
        <v>393.5</v>
      </c>
      <c r="S111" s="26">
        <f aca="true" t="shared" si="9" ref="S111:S132">AI57</f>
        <v>393.5</v>
      </c>
      <c r="T111" s="26">
        <f aca="true" t="shared" si="10" ref="T111:T132">K83</f>
        <v>393.5</v>
      </c>
      <c r="U111" s="26">
        <f aca="true" t="shared" si="11" ref="U111:U132">W83</f>
        <v>393.5</v>
      </c>
      <c r="V111" s="26">
        <f aca="true" t="shared" si="12" ref="V111:V132">AI83</f>
        <v>393.5</v>
      </c>
    </row>
    <row r="112" spans="1:22" ht="15">
      <c r="A112" s="2" t="s">
        <v>1</v>
      </c>
      <c r="B112" s="3"/>
      <c r="C112" s="3"/>
      <c r="D112" s="3"/>
      <c r="E112" s="3"/>
      <c r="F112" s="3"/>
      <c r="G112" s="3"/>
      <c r="H112" s="3"/>
      <c r="I112" s="3"/>
      <c r="J112" s="4"/>
      <c r="K112" s="28">
        <f t="shared" si="1"/>
        <v>8</v>
      </c>
      <c r="L112" s="28">
        <f t="shared" si="2"/>
        <v>8</v>
      </c>
      <c r="M112" s="27">
        <f t="shared" si="3"/>
        <v>8</v>
      </c>
      <c r="N112" s="27">
        <f t="shared" si="4"/>
        <v>8</v>
      </c>
      <c r="O112" s="27">
        <f t="shared" si="5"/>
        <v>8</v>
      </c>
      <c r="P112" s="27">
        <f t="shared" si="6"/>
        <v>8</v>
      </c>
      <c r="Q112" s="27">
        <f t="shared" si="7"/>
        <v>8</v>
      </c>
      <c r="R112" s="27">
        <f t="shared" si="8"/>
        <v>8</v>
      </c>
      <c r="S112" s="27">
        <f t="shared" si="9"/>
        <v>8</v>
      </c>
      <c r="T112" s="27">
        <f t="shared" si="10"/>
        <v>8</v>
      </c>
      <c r="U112" s="27">
        <f t="shared" si="11"/>
        <v>8</v>
      </c>
      <c r="V112" s="27">
        <f t="shared" si="12"/>
        <v>8</v>
      </c>
    </row>
    <row r="113" spans="1:22" ht="15">
      <c r="A113" s="2" t="s">
        <v>43</v>
      </c>
      <c r="B113" s="3"/>
      <c r="C113" s="3"/>
      <c r="D113" s="3"/>
      <c r="E113" s="3"/>
      <c r="F113" s="3"/>
      <c r="G113" s="3"/>
      <c r="H113" s="3"/>
      <c r="I113" s="3"/>
      <c r="J113" s="4"/>
      <c r="K113" s="30">
        <f t="shared" si="1"/>
        <v>8.89</v>
      </c>
      <c r="L113" s="30">
        <f t="shared" si="2"/>
        <v>8.89</v>
      </c>
      <c r="M113" s="31">
        <f t="shared" si="3"/>
        <v>8.89</v>
      </c>
      <c r="N113" s="31">
        <f t="shared" si="4"/>
        <v>8.89</v>
      </c>
      <c r="O113" s="31">
        <f t="shared" si="5"/>
        <v>8.89</v>
      </c>
      <c r="P113" s="31">
        <f t="shared" si="6"/>
        <v>8.89</v>
      </c>
      <c r="Q113" s="31">
        <f t="shared" si="7"/>
        <v>8.89</v>
      </c>
      <c r="R113" s="31">
        <f t="shared" si="8"/>
        <v>8.89</v>
      </c>
      <c r="S113" s="31">
        <f t="shared" si="9"/>
        <v>8.89</v>
      </c>
      <c r="T113" s="31">
        <f t="shared" si="10"/>
        <v>8.89</v>
      </c>
      <c r="U113" s="31">
        <f t="shared" si="11"/>
        <v>8.89</v>
      </c>
      <c r="V113" s="31">
        <f t="shared" si="12"/>
        <v>8.89</v>
      </c>
    </row>
    <row r="114" spans="1:22" ht="15">
      <c r="A114" s="2" t="s">
        <v>101</v>
      </c>
      <c r="B114" s="3"/>
      <c r="C114" s="3"/>
      <c r="D114" s="3"/>
      <c r="E114" s="3"/>
      <c r="F114" s="3"/>
      <c r="G114" s="3"/>
      <c r="H114" s="3"/>
      <c r="I114" s="3"/>
      <c r="J114" s="4"/>
      <c r="K114" s="28">
        <f t="shared" si="1"/>
        <v>3498.215</v>
      </c>
      <c r="L114" s="28">
        <f t="shared" si="2"/>
        <v>3498.215</v>
      </c>
      <c r="M114" s="27">
        <f t="shared" si="3"/>
        <v>3498.215</v>
      </c>
      <c r="N114" s="27">
        <f t="shared" si="4"/>
        <v>3498.215</v>
      </c>
      <c r="O114" s="27">
        <f t="shared" si="5"/>
        <v>3498.215</v>
      </c>
      <c r="P114" s="27">
        <f t="shared" si="6"/>
        <v>3498.215</v>
      </c>
      <c r="Q114" s="27">
        <f t="shared" si="7"/>
        <v>3498.215</v>
      </c>
      <c r="R114" s="27">
        <f t="shared" si="8"/>
        <v>3498.215</v>
      </c>
      <c r="S114" s="27">
        <f t="shared" si="9"/>
        <v>3498.215</v>
      </c>
      <c r="T114" s="27">
        <f t="shared" si="10"/>
        <v>3498.215</v>
      </c>
      <c r="U114" s="27">
        <f t="shared" si="11"/>
        <v>3498.215</v>
      </c>
      <c r="V114" s="27">
        <f t="shared" si="12"/>
        <v>3498.215</v>
      </c>
    </row>
    <row r="115" spans="1:22" ht="15.75">
      <c r="A115" s="2"/>
      <c r="B115" s="6" t="s">
        <v>2</v>
      </c>
      <c r="C115" s="6"/>
      <c r="D115" s="3"/>
      <c r="E115" s="3"/>
      <c r="F115" s="3"/>
      <c r="G115" s="3"/>
      <c r="H115" s="3"/>
      <c r="I115" s="3"/>
      <c r="J115" s="4"/>
      <c r="K115" s="28"/>
      <c r="L115" s="28"/>
      <c r="M115" s="27"/>
      <c r="N115" s="27"/>
      <c r="O115" s="27"/>
      <c r="P115" s="27"/>
      <c r="Q115" s="27"/>
      <c r="R115" s="27"/>
      <c r="S115" s="27"/>
      <c r="T115" s="27"/>
      <c r="U115" s="27"/>
      <c r="V115" s="27"/>
    </row>
    <row r="116" spans="1:22" ht="15.75">
      <c r="A116" s="7" t="s">
        <v>93</v>
      </c>
      <c r="B116" s="3"/>
      <c r="C116" s="3"/>
      <c r="D116" s="3"/>
      <c r="E116" s="3"/>
      <c r="F116" s="3"/>
      <c r="G116" s="3"/>
      <c r="H116" s="3"/>
      <c r="I116" s="3"/>
      <c r="J116" s="4"/>
      <c r="K116" s="28">
        <f t="shared" si="1"/>
        <v>1625.155</v>
      </c>
      <c r="L116" s="28">
        <f t="shared" si="2"/>
        <v>1625.155</v>
      </c>
      <c r="M116" s="27">
        <f t="shared" si="3"/>
        <v>1625.155</v>
      </c>
      <c r="N116" s="27">
        <f t="shared" si="4"/>
        <v>1625.155</v>
      </c>
      <c r="O116" s="27">
        <f t="shared" si="5"/>
        <v>1625.155</v>
      </c>
      <c r="P116" s="27">
        <f t="shared" si="6"/>
        <v>1625.155</v>
      </c>
      <c r="Q116" s="27">
        <f t="shared" si="7"/>
        <v>1625.155</v>
      </c>
      <c r="R116" s="27">
        <f t="shared" si="8"/>
        <v>1625.155</v>
      </c>
      <c r="S116" s="27">
        <f t="shared" si="9"/>
        <v>1625.155</v>
      </c>
      <c r="T116" s="27">
        <f t="shared" si="10"/>
        <v>1625.155</v>
      </c>
      <c r="U116" s="27">
        <f t="shared" si="11"/>
        <v>1625.155</v>
      </c>
      <c r="V116" s="27">
        <f t="shared" si="12"/>
        <v>1625.155</v>
      </c>
    </row>
    <row r="117" spans="1:22" ht="15.75">
      <c r="A117" s="7" t="s">
        <v>16</v>
      </c>
      <c r="B117" s="3"/>
      <c r="C117" s="3"/>
      <c r="D117" s="3"/>
      <c r="E117" s="3"/>
      <c r="F117" s="3"/>
      <c r="G117" s="3"/>
      <c r="H117" s="3"/>
      <c r="I117" s="3"/>
      <c r="J117" s="4"/>
      <c r="K117" s="28">
        <f t="shared" si="1"/>
        <v>82.63499999999999</v>
      </c>
      <c r="L117" s="28">
        <f t="shared" si="2"/>
        <v>82.63499999999999</v>
      </c>
      <c r="M117" s="27">
        <f t="shared" si="3"/>
        <v>82.63499999999999</v>
      </c>
      <c r="N117" s="27">
        <f t="shared" si="4"/>
        <v>82.63499999999999</v>
      </c>
      <c r="O117" s="27">
        <f t="shared" si="5"/>
        <v>82.63499999999999</v>
      </c>
      <c r="P117" s="27">
        <f t="shared" si="6"/>
        <v>82.63499999999999</v>
      </c>
      <c r="Q117" s="27">
        <f t="shared" si="7"/>
        <v>82.63499999999999</v>
      </c>
      <c r="R117" s="27">
        <f t="shared" si="8"/>
        <v>82.63499999999999</v>
      </c>
      <c r="S117" s="27">
        <f t="shared" si="9"/>
        <v>82.63499999999999</v>
      </c>
      <c r="T117" s="27">
        <f t="shared" si="10"/>
        <v>82.63499999999999</v>
      </c>
      <c r="U117" s="27">
        <f t="shared" si="11"/>
        <v>82.63499999999999</v>
      </c>
      <c r="V117" s="27">
        <f t="shared" si="12"/>
        <v>82.63499999999999</v>
      </c>
    </row>
    <row r="118" spans="1:22" ht="15.75">
      <c r="A118" s="7" t="s">
        <v>47</v>
      </c>
      <c r="B118" s="3"/>
      <c r="C118" s="3"/>
      <c r="D118" s="3"/>
      <c r="E118" s="3"/>
      <c r="F118" s="3"/>
      <c r="G118" s="3"/>
      <c r="H118" s="3"/>
      <c r="I118" s="3"/>
      <c r="J118" s="4"/>
      <c r="K118" s="28">
        <f t="shared" si="1"/>
        <v>735.845</v>
      </c>
      <c r="L118" s="28">
        <f t="shared" si="2"/>
        <v>735.845</v>
      </c>
      <c r="M118" s="27">
        <f t="shared" si="3"/>
        <v>735.845</v>
      </c>
      <c r="N118" s="27">
        <f t="shared" si="4"/>
        <v>735.845</v>
      </c>
      <c r="O118" s="27">
        <f t="shared" si="5"/>
        <v>605.99</v>
      </c>
      <c r="P118" s="27">
        <f t="shared" si="6"/>
        <v>605.99</v>
      </c>
      <c r="Q118" s="27">
        <f t="shared" si="7"/>
        <v>735.845</v>
      </c>
      <c r="R118" s="27">
        <f t="shared" si="8"/>
        <v>735.845</v>
      </c>
      <c r="S118" s="27">
        <f t="shared" si="9"/>
        <v>735.845</v>
      </c>
      <c r="T118" s="27">
        <f t="shared" si="10"/>
        <v>735.845</v>
      </c>
      <c r="U118" s="27">
        <f t="shared" si="11"/>
        <v>735.845</v>
      </c>
      <c r="V118" s="27">
        <f t="shared" si="12"/>
        <v>735.845</v>
      </c>
    </row>
    <row r="119" spans="1:22" ht="15.75">
      <c r="A119" s="7" t="s">
        <v>48</v>
      </c>
      <c r="B119" s="3"/>
      <c r="C119" s="3"/>
      <c r="D119" s="3"/>
      <c r="E119" s="3"/>
      <c r="F119" s="3"/>
      <c r="G119" s="3"/>
      <c r="H119" s="3"/>
      <c r="I119" s="3"/>
      <c r="J119" s="4"/>
      <c r="K119" s="28">
        <f t="shared" si="1"/>
        <v>393.5</v>
      </c>
      <c r="L119" s="28">
        <f t="shared" si="2"/>
        <v>393.5</v>
      </c>
      <c r="M119" s="27">
        <f t="shared" si="3"/>
        <v>393.5</v>
      </c>
      <c r="N119" s="27">
        <f t="shared" si="4"/>
        <v>393.5</v>
      </c>
      <c r="O119" s="27">
        <f t="shared" si="5"/>
        <v>393.5</v>
      </c>
      <c r="P119" s="27">
        <f t="shared" si="6"/>
        <v>393.5</v>
      </c>
      <c r="Q119" s="27">
        <f t="shared" si="7"/>
        <v>393.5</v>
      </c>
      <c r="R119" s="27">
        <f t="shared" si="8"/>
        <v>393.5</v>
      </c>
      <c r="S119" s="27">
        <f t="shared" si="9"/>
        <v>393.5</v>
      </c>
      <c r="T119" s="27">
        <f t="shared" si="10"/>
        <v>393.5</v>
      </c>
      <c r="U119" s="27">
        <f t="shared" si="11"/>
        <v>393.5</v>
      </c>
      <c r="V119" s="27">
        <f t="shared" si="12"/>
        <v>393.5</v>
      </c>
    </row>
    <row r="120" spans="1:22" ht="15.75">
      <c r="A120" s="7" t="s">
        <v>76</v>
      </c>
      <c r="B120" s="3"/>
      <c r="C120" s="3"/>
      <c r="D120" s="3"/>
      <c r="E120" s="3"/>
      <c r="F120" s="3"/>
      <c r="G120" s="3"/>
      <c r="H120" s="3"/>
      <c r="I120" s="3"/>
      <c r="J120" s="4"/>
      <c r="K120" s="28">
        <f t="shared" si="1"/>
        <v>0</v>
      </c>
      <c r="L120" s="28">
        <f t="shared" si="2"/>
        <v>0</v>
      </c>
      <c r="M120" s="27">
        <f t="shared" si="3"/>
        <v>0</v>
      </c>
      <c r="N120" s="27">
        <f t="shared" si="4"/>
        <v>0</v>
      </c>
      <c r="O120" s="27">
        <f t="shared" si="5"/>
        <v>129.85500000000002</v>
      </c>
      <c r="P120" s="27">
        <f t="shared" si="6"/>
        <v>129.85500000000002</v>
      </c>
      <c r="Q120" s="27">
        <f t="shared" si="7"/>
        <v>129.85500000000002</v>
      </c>
      <c r="R120" s="27">
        <f t="shared" si="8"/>
        <v>129.85500000000002</v>
      </c>
      <c r="S120" s="27">
        <f t="shared" si="9"/>
        <v>0</v>
      </c>
      <c r="T120" s="27">
        <f t="shared" si="10"/>
        <v>0</v>
      </c>
      <c r="U120" s="27">
        <f t="shared" si="11"/>
        <v>0</v>
      </c>
      <c r="V120" s="27">
        <f t="shared" si="12"/>
        <v>0</v>
      </c>
    </row>
    <row r="121" spans="1:22" ht="15.75">
      <c r="A121" s="7" t="s">
        <v>77</v>
      </c>
      <c r="B121" s="6"/>
      <c r="C121" s="6"/>
      <c r="D121" s="6"/>
      <c r="E121" s="6"/>
      <c r="F121" s="6"/>
      <c r="G121" s="6"/>
      <c r="H121" s="6"/>
      <c r="I121" s="3"/>
      <c r="J121" s="4"/>
      <c r="K121" s="28">
        <f t="shared" si="1"/>
        <v>80</v>
      </c>
      <c r="L121" s="28">
        <f t="shared" si="2"/>
        <v>80</v>
      </c>
      <c r="M121" s="27">
        <f t="shared" si="3"/>
        <v>80</v>
      </c>
      <c r="N121" s="27">
        <f t="shared" si="4"/>
        <v>80</v>
      </c>
      <c r="O121" s="27">
        <f t="shared" si="5"/>
        <v>80</v>
      </c>
      <c r="P121" s="27">
        <f t="shared" si="6"/>
        <v>80</v>
      </c>
      <c r="Q121" s="27">
        <f t="shared" si="7"/>
        <v>16580</v>
      </c>
      <c r="R121" s="27">
        <f t="shared" si="8"/>
        <v>80</v>
      </c>
      <c r="S121" s="27">
        <f t="shared" si="9"/>
        <v>80</v>
      </c>
      <c r="T121" s="27">
        <f t="shared" si="10"/>
        <v>80</v>
      </c>
      <c r="U121" s="27">
        <f t="shared" si="11"/>
        <v>80</v>
      </c>
      <c r="V121" s="27">
        <f t="shared" si="12"/>
        <v>80</v>
      </c>
    </row>
    <row r="122" spans="1:22" ht="15">
      <c r="A122" s="2" t="s">
        <v>3</v>
      </c>
      <c r="B122" s="3"/>
      <c r="C122" s="3"/>
      <c r="D122" s="3"/>
      <c r="E122" s="3"/>
      <c r="F122" s="3"/>
      <c r="G122" s="3"/>
      <c r="H122" s="3"/>
      <c r="I122" s="3"/>
      <c r="J122" s="4"/>
      <c r="K122" s="28">
        <f t="shared" si="1"/>
        <v>0</v>
      </c>
      <c r="L122" s="28">
        <f t="shared" si="2"/>
        <v>0</v>
      </c>
      <c r="M122" s="27">
        <f t="shared" si="3"/>
        <v>0</v>
      </c>
      <c r="N122" s="27">
        <f t="shared" si="4"/>
        <v>0</v>
      </c>
      <c r="O122" s="27">
        <f t="shared" si="5"/>
        <v>0</v>
      </c>
      <c r="P122" s="27">
        <f t="shared" si="6"/>
        <v>0</v>
      </c>
      <c r="Q122" s="27">
        <f t="shared" si="7"/>
        <v>0</v>
      </c>
      <c r="R122" s="27">
        <f t="shared" si="8"/>
        <v>0</v>
      </c>
      <c r="S122" s="27">
        <f t="shared" si="9"/>
        <v>0</v>
      </c>
      <c r="T122" s="27">
        <f t="shared" si="10"/>
        <v>0</v>
      </c>
      <c r="U122" s="27">
        <f t="shared" si="11"/>
        <v>0</v>
      </c>
      <c r="V122" s="27">
        <f t="shared" si="12"/>
        <v>0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8">
        <f t="shared" si="1"/>
        <v>0</v>
      </c>
      <c r="L123" s="28">
        <f t="shared" si="2"/>
        <v>0</v>
      </c>
      <c r="M123" s="27">
        <f t="shared" si="3"/>
        <v>0</v>
      </c>
      <c r="N123" s="27">
        <f t="shared" si="4"/>
        <v>0</v>
      </c>
      <c r="O123" s="27">
        <f t="shared" si="5"/>
        <v>0</v>
      </c>
      <c r="P123" s="27">
        <f t="shared" si="6"/>
        <v>0</v>
      </c>
      <c r="Q123" s="27">
        <f t="shared" si="7"/>
        <v>0</v>
      </c>
      <c r="R123" s="27">
        <f t="shared" si="8"/>
        <v>0</v>
      </c>
      <c r="S123" s="27">
        <f t="shared" si="9"/>
        <v>0</v>
      </c>
      <c r="T123" s="27">
        <f t="shared" si="10"/>
        <v>0</v>
      </c>
      <c r="U123" s="27">
        <f t="shared" si="11"/>
        <v>0</v>
      </c>
      <c r="V123" s="27">
        <f t="shared" si="12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8">
        <f t="shared" si="1"/>
        <v>0</v>
      </c>
      <c r="L124" s="28">
        <f t="shared" si="2"/>
        <v>0</v>
      </c>
      <c r="M124" s="27">
        <f t="shared" si="3"/>
        <v>0</v>
      </c>
      <c r="N124" s="27">
        <f t="shared" si="4"/>
        <v>0</v>
      </c>
      <c r="O124" s="27">
        <f t="shared" si="5"/>
        <v>0</v>
      </c>
      <c r="P124" s="27">
        <f t="shared" si="6"/>
        <v>0</v>
      </c>
      <c r="Q124" s="27">
        <f t="shared" si="7"/>
        <v>0</v>
      </c>
      <c r="R124" s="27">
        <f t="shared" si="8"/>
        <v>0</v>
      </c>
      <c r="S124" s="27">
        <f t="shared" si="9"/>
        <v>0</v>
      </c>
      <c r="T124" s="27">
        <f t="shared" si="10"/>
        <v>0</v>
      </c>
      <c r="U124" s="27">
        <f t="shared" si="11"/>
        <v>0</v>
      </c>
      <c r="V124" s="27">
        <f t="shared" si="12"/>
        <v>0</v>
      </c>
    </row>
    <row r="125" spans="1:22" ht="15">
      <c r="A125" s="2" t="s">
        <v>91</v>
      </c>
      <c r="B125" s="3"/>
      <c r="C125" s="3"/>
      <c r="D125" s="3"/>
      <c r="E125" s="3"/>
      <c r="F125" s="3"/>
      <c r="G125" s="3"/>
      <c r="H125" s="3"/>
      <c r="I125" s="3"/>
      <c r="J125" s="4"/>
      <c r="K125" s="28">
        <f t="shared" si="1"/>
        <v>80</v>
      </c>
      <c r="L125" s="28">
        <f t="shared" si="2"/>
        <v>80</v>
      </c>
      <c r="M125" s="27">
        <f t="shared" si="3"/>
        <v>80</v>
      </c>
      <c r="N125" s="27">
        <f t="shared" si="4"/>
        <v>80</v>
      </c>
      <c r="O125" s="27">
        <f t="shared" si="5"/>
        <v>80</v>
      </c>
      <c r="P125" s="27">
        <f t="shared" si="6"/>
        <v>80</v>
      </c>
      <c r="Q125" s="27">
        <f t="shared" si="7"/>
        <v>80</v>
      </c>
      <c r="R125" s="27">
        <f t="shared" si="8"/>
        <v>80</v>
      </c>
      <c r="S125" s="27">
        <f t="shared" si="9"/>
        <v>80</v>
      </c>
      <c r="T125" s="27">
        <f t="shared" si="10"/>
        <v>80</v>
      </c>
      <c r="U125" s="27">
        <f t="shared" si="11"/>
        <v>80</v>
      </c>
      <c r="V125" s="27">
        <f t="shared" si="12"/>
        <v>80</v>
      </c>
    </row>
    <row r="126" spans="1:22" ht="15">
      <c r="A126" s="8" t="s">
        <v>6</v>
      </c>
      <c r="B126" s="9"/>
      <c r="C126" s="9"/>
      <c r="D126" s="9"/>
      <c r="E126" s="9"/>
      <c r="F126" s="9"/>
      <c r="G126" s="9"/>
      <c r="H126" s="9"/>
      <c r="I126" s="9"/>
      <c r="J126" s="10"/>
      <c r="K126" s="28">
        <f t="shared" si="1"/>
        <v>0</v>
      </c>
      <c r="L126" s="28">
        <f t="shared" si="2"/>
        <v>0</v>
      </c>
      <c r="M126" s="27">
        <f t="shared" si="3"/>
        <v>0</v>
      </c>
      <c r="N126" s="27">
        <f t="shared" si="4"/>
        <v>0</v>
      </c>
      <c r="O126" s="27">
        <f t="shared" si="5"/>
        <v>0</v>
      </c>
      <c r="P126" s="27">
        <f t="shared" si="6"/>
        <v>0</v>
      </c>
      <c r="Q126" s="27">
        <f t="shared" si="7"/>
        <v>1500</v>
      </c>
      <c r="R126" s="27">
        <f t="shared" si="8"/>
        <v>0</v>
      </c>
      <c r="S126" s="27">
        <f t="shared" si="9"/>
        <v>0</v>
      </c>
      <c r="T126" s="27">
        <f t="shared" si="10"/>
        <v>0</v>
      </c>
      <c r="U126" s="27">
        <f t="shared" si="11"/>
        <v>0</v>
      </c>
      <c r="V126" s="27">
        <f t="shared" si="12"/>
        <v>0</v>
      </c>
    </row>
    <row r="127" spans="1:22" ht="15">
      <c r="A127" s="2" t="s">
        <v>7</v>
      </c>
      <c r="B127" s="3"/>
      <c r="C127" s="3"/>
      <c r="D127" s="3"/>
      <c r="E127" s="3"/>
      <c r="F127" s="3"/>
      <c r="G127" s="3"/>
      <c r="H127" s="3"/>
      <c r="I127" s="3"/>
      <c r="J127" s="4"/>
      <c r="K127" s="28">
        <f t="shared" si="1"/>
        <v>0</v>
      </c>
      <c r="L127" s="28">
        <f t="shared" si="2"/>
        <v>0</v>
      </c>
      <c r="M127" s="27">
        <f t="shared" si="3"/>
        <v>0</v>
      </c>
      <c r="N127" s="27">
        <f t="shared" si="4"/>
        <v>0</v>
      </c>
      <c r="O127" s="27">
        <f t="shared" si="5"/>
        <v>0</v>
      </c>
      <c r="P127" s="27">
        <f t="shared" si="6"/>
        <v>0</v>
      </c>
      <c r="Q127" s="27">
        <f t="shared" si="7"/>
        <v>15000</v>
      </c>
      <c r="R127" s="27">
        <f t="shared" si="8"/>
        <v>0</v>
      </c>
      <c r="S127" s="27">
        <f t="shared" si="9"/>
        <v>0</v>
      </c>
      <c r="T127" s="27">
        <f t="shared" si="10"/>
        <v>0</v>
      </c>
      <c r="U127" s="27">
        <f t="shared" si="11"/>
        <v>0</v>
      </c>
      <c r="V127" s="27">
        <f t="shared" si="12"/>
        <v>0</v>
      </c>
    </row>
    <row r="128" spans="1:22" ht="15">
      <c r="A128" s="2" t="s">
        <v>102</v>
      </c>
      <c r="B128" s="3"/>
      <c r="C128" s="3"/>
      <c r="D128" s="3"/>
      <c r="E128" s="3"/>
      <c r="F128" s="3"/>
      <c r="G128" s="3"/>
      <c r="H128" s="3"/>
      <c r="I128" s="3"/>
      <c r="J128" s="4"/>
      <c r="K128" s="28">
        <f t="shared" si="1"/>
        <v>0</v>
      </c>
      <c r="L128" s="28">
        <f t="shared" si="2"/>
        <v>0</v>
      </c>
      <c r="M128" s="27">
        <f t="shared" si="3"/>
        <v>0</v>
      </c>
      <c r="N128" s="27">
        <f t="shared" si="4"/>
        <v>0</v>
      </c>
      <c r="O128" s="27">
        <f t="shared" si="5"/>
        <v>0</v>
      </c>
      <c r="P128" s="27">
        <f t="shared" si="6"/>
        <v>0</v>
      </c>
      <c r="Q128" s="27">
        <f t="shared" si="7"/>
        <v>0</v>
      </c>
      <c r="R128" s="27">
        <f t="shared" si="8"/>
        <v>0</v>
      </c>
      <c r="S128" s="27">
        <f t="shared" si="9"/>
        <v>0</v>
      </c>
      <c r="T128" s="27">
        <f t="shared" si="10"/>
        <v>0</v>
      </c>
      <c r="U128" s="27">
        <f t="shared" si="11"/>
        <v>0</v>
      </c>
      <c r="V128" s="27">
        <f t="shared" si="12"/>
        <v>0</v>
      </c>
    </row>
    <row r="129" spans="1:22" ht="15">
      <c r="A129" s="8" t="s">
        <v>9</v>
      </c>
      <c r="B129" s="9"/>
      <c r="C129" s="9"/>
      <c r="D129" s="9"/>
      <c r="E129" s="9"/>
      <c r="F129" s="9"/>
      <c r="G129" s="9"/>
      <c r="H129" s="9"/>
      <c r="I129" s="9"/>
      <c r="J129" s="10"/>
      <c r="K129" s="28">
        <f t="shared" si="1"/>
        <v>0</v>
      </c>
      <c r="L129" s="28">
        <f t="shared" si="2"/>
        <v>0</v>
      </c>
      <c r="M129" s="27">
        <f t="shared" si="3"/>
        <v>0</v>
      </c>
      <c r="N129" s="27">
        <f t="shared" si="4"/>
        <v>0</v>
      </c>
      <c r="O129" s="27">
        <f t="shared" si="5"/>
        <v>0</v>
      </c>
      <c r="P129" s="27">
        <f t="shared" si="6"/>
        <v>0</v>
      </c>
      <c r="Q129" s="27">
        <f t="shared" si="7"/>
        <v>0</v>
      </c>
      <c r="R129" s="27">
        <f t="shared" si="8"/>
        <v>0</v>
      </c>
      <c r="S129" s="27">
        <f t="shared" si="9"/>
        <v>0</v>
      </c>
      <c r="T129" s="27">
        <f t="shared" si="10"/>
        <v>0</v>
      </c>
      <c r="U129" s="27">
        <f t="shared" si="11"/>
        <v>0</v>
      </c>
      <c r="V129" s="27">
        <f t="shared" si="12"/>
        <v>0</v>
      </c>
    </row>
    <row r="130" spans="1:22" ht="15">
      <c r="A130" s="2" t="s">
        <v>10</v>
      </c>
      <c r="B130" s="3"/>
      <c r="C130" s="3"/>
      <c r="D130" s="3"/>
      <c r="E130" s="3"/>
      <c r="F130" s="3"/>
      <c r="G130" s="3"/>
      <c r="H130" s="3"/>
      <c r="I130" s="3"/>
      <c r="J130" s="4"/>
      <c r="K130" s="28">
        <f t="shared" si="1"/>
        <v>0</v>
      </c>
      <c r="L130" s="28">
        <f t="shared" si="2"/>
        <v>0</v>
      </c>
      <c r="M130" s="27">
        <f t="shared" si="3"/>
        <v>0</v>
      </c>
      <c r="N130" s="27">
        <f t="shared" si="4"/>
        <v>0</v>
      </c>
      <c r="O130" s="27">
        <f t="shared" si="5"/>
        <v>0</v>
      </c>
      <c r="P130" s="27">
        <f t="shared" si="6"/>
        <v>0</v>
      </c>
      <c r="Q130" s="27">
        <f t="shared" si="7"/>
        <v>0</v>
      </c>
      <c r="R130" s="27">
        <f t="shared" si="8"/>
        <v>0</v>
      </c>
      <c r="S130" s="27">
        <f t="shared" si="9"/>
        <v>0</v>
      </c>
      <c r="T130" s="27">
        <f t="shared" si="10"/>
        <v>0</v>
      </c>
      <c r="U130" s="27">
        <f t="shared" si="11"/>
        <v>0</v>
      </c>
      <c r="V130" s="27">
        <f t="shared" si="12"/>
        <v>0</v>
      </c>
    </row>
    <row r="131" spans="1:22" ht="15">
      <c r="A131" s="2" t="s">
        <v>92</v>
      </c>
      <c r="B131" s="3"/>
      <c r="C131" s="3"/>
      <c r="D131" s="3"/>
      <c r="E131" s="3"/>
      <c r="F131" s="3"/>
      <c r="G131" s="3"/>
      <c r="H131" s="3"/>
      <c r="I131" s="3"/>
      <c r="J131" s="4"/>
      <c r="K131" s="28">
        <f t="shared" si="1"/>
        <v>0</v>
      </c>
      <c r="L131" s="28">
        <f t="shared" si="2"/>
        <v>0</v>
      </c>
      <c r="M131" s="27">
        <f t="shared" si="3"/>
        <v>0</v>
      </c>
      <c r="N131" s="27">
        <f t="shared" si="4"/>
        <v>0</v>
      </c>
      <c r="O131" s="27">
        <f t="shared" si="5"/>
        <v>0</v>
      </c>
      <c r="P131" s="27">
        <f t="shared" si="6"/>
        <v>0</v>
      </c>
      <c r="Q131" s="27">
        <f t="shared" si="7"/>
        <v>0</v>
      </c>
      <c r="R131" s="27">
        <f t="shared" si="8"/>
        <v>0</v>
      </c>
      <c r="S131" s="27">
        <f t="shared" si="9"/>
        <v>0</v>
      </c>
      <c r="T131" s="27">
        <f t="shared" si="10"/>
        <v>0</v>
      </c>
      <c r="U131" s="27">
        <f t="shared" si="11"/>
        <v>0</v>
      </c>
      <c r="V131" s="27">
        <f t="shared" si="12"/>
        <v>0</v>
      </c>
    </row>
    <row r="132" spans="1:22" ht="15">
      <c r="A132" s="8" t="s">
        <v>11</v>
      </c>
      <c r="B132" s="9"/>
      <c r="C132" s="9"/>
      <c r="D132" s="9"/>
      <c r="E132" s="9"/>
      <c r="F132" s="9"/>
      <c r="G132" s="9"/>
      <c r="H132" s="9"/>
      <c r="I132" s="9"/>
      <c r="J132" s="10"/>
      <c r="K132" s="28">
        <f t="shared" si="1"/>
        <v>2917.135</v>
      </c>
      <c r="L132" s="28">
        <f t="shared" si="2"/>
        <v>2917.135</v>
      </c>
      <c r="M132" s="27">
        <f t="shared" si="3"/>
        <v>2917.135</v>
      </c>
      <c r="N132" s="27">
        <f t="shared" si="4"/>
        <v>2917.135</v>
      </c>
      <c r="O132" s="27">
        <f t="shared" si="5"/>
        <v>2917.1349999999998</v>
      </c>
      <c r="P132" s="27">
        <f t="shared" si="6"/>
        <v>2917.1349999999998</v>
      </c>
      <c r="Q132" s="27">
        <f t="shared" si="7"/>
        <v>19546.99</v>
      </c>
      <c r="R132" s="27">
        <f t="shared" si="8"/>
        <v>3046.9900000000002</v>
      </c>
      <c r="S132" s="27">
        <f t="shared" si="9"/>
        <v>2917.135</v>
      </c>
      <c r="T132" s="27">
        <f t="shared" si="10"/>
        <v>2917.135</v>
      </c>
      <c r="U132" s="27">
        <f t="shared" si="11"/>
        <v>2917.135</v>
      </c>
      <c r="V132" s="27">
        <f t="shared" si="12"/>
        <v>2917.135</v>
      </c>
    </row>
    <row r="134" spans="18:22" ht="12.75">
      <c r="R134" t="s">
        <v>103</v>
      </c>
      <c r="U134" s="17"/>
      <c r="V134" s="24">
        <f>V110+V114-V132</f>
        <v>4402.250000000002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2014-02-07T06:16:43Z</cp:lastPrinted>
  <dcterms:created xsi:type="dcterms:W3CDTF">2012-04-11T04:13:08Z</dcterms:created>
  <dcterms:modified xsi:type="dcterms:W3CDTF">2018-01-19T06:38:37Z</dcterms:modified>
  <cp:category/>
  <cp:version/>
  <cp:contentType/>
  <cp:contentStatus/>
</cp:coreProperties>
</file>