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<sst xmlns="http://schemas.openxmlformats.org/spreadsheetml/2006/main" count="424" uniqueCount="106">
  <si>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</si>
  <si>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</si>
  <si>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</si>
  <si>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</si>
  <si>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</si>
  <si>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</si>
  <si>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</si>
  <si>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</si>
  <si>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</si>
  <si>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</si>
  <si>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</si>
  <si>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</si>
  <si>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</si>
  <si>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</si>
  <si>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</si>
  <si>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</si>
  <si>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</si>
  <si>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</si>
  <si>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</si>
  <si>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</si>
  <si>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</si>
  <si>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</si>
  <si>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</si>
  <si>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</t>
  </si>
  <si>
    <t xml:space="preserve">6.начислено за март   </t>
  </si>
  <si>
    <t xml:space="preserve">6.начислено за июнь   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</si>
  <si>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</si>
  <si>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</si>
  <si>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</si>
  <si>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</si>
  <si>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</si>
  <si>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</si>
  <si>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</si>
  <si>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</si>
  <si>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</si>
  <si>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49а ул. Фруктовая за 4 квартал  </t>
  </si>
  <si>
    <t xml:space="preserve">5.начислено за 3 квартал </t>
  </si>
  <si>
    <t xml:space="preserve">коммунальным услугам жилого дома № 49а ул. Фруктовая за 3 квартал </t>
  </si>
  <si>
    <t xml:space="preserve">5.начислено за 2 квартал  </t>
  </si>
  <si>
    <t xml:space="preserve">коммунальным услугам жилого дома № 49а ул. Фруктовая за 2 квартал  </t>
  </si>
  <si>
    <t xml:space="preserve">коммунальным услугам жилого дома № 49а ул. Фруктовая за 1 квартал  </t>
  </si>
  <si>
    <t xml:space="preserve">5.начислено за 1 квартал  </t>
  </si>
  <si>
    <t xml:space="preserve">коммунальным услугам жилого дома № 49а  ул. Фруктовая  за январь  </t>
  </si>
  <si>
    <t xml:space="preserve">5. Тариф  </t>
  </si>
  <si>
    <t xml:space="preserve">коммунальным услугам жилого дома № 49а ул. Фруктовая за февраль </t>
  </si>
  <si>
    <t xml:space="preserve">коммунальным услугам жилого дома № 49а ул. Фруктовая  за март  </t>
  </si>
  <si>
    <t xml:space="preserve">5. Тариф </t>
  </si>
  <si>
    <t>коммунальным услугам жилого дома № 49а ул. Фруктовая  за июнь  2015г.</t>
  </si>
  <si>
    <t xml:space="preserve">коммунальным услугам жилого дома № 49а ул. Фруктовая за май   </t>
  </si>
  <si>
    <t xml:space="preserve">коммунальным услугам жилого дома № 49а  ул. Фруктовая  за апрель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</si>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</sst>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14430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677.6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19027.008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5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8395.464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426.888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3841.992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2032.8000000000002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14697.144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2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18759.864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677.6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38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19027.008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8395.464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426.888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3841.992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2032.8000000000002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Лист2!W42+Лист2!AI42</f>
        <v>460.76800000000003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15157.912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22628.960000000003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677.6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16</v>
      </c>
    </row>
    <row r="40" spans="1:11" ht="15">
      <c r="A40" s="2" t="s">
        <v>36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19027.008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8395.464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426.888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3841.992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2032.8000000000002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Лист2!AI69+Лист2!W68+Лист2!K68</f>
        <v>5815.768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20512.912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1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21143.056000000008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v>677.3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34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Лист2!K88+Лист2!W88+Лист2!AI88</f>
        <v>19021.392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93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8395.464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426.888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3841.992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2032.8000000000002</v>
      </c>
    </row>
    <row r="62" spans="1:11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Лист2!K95</f>
        <v>2385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17082.144</v>
      </c>
    </row>
    <row r="65" spans="1:11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14430</v>
      </c>
    </row>
    <row r="66" spans="1:11" ht="15">
      <c r="A66" s="21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76102.416</v>
      </c>
    </row>
    <row r="67" spans="1:11" ht="15">
      <c r="A67" s="22" t="s">
        <v>89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67450.112</v>
      </c>
    </row>
    <row r="68" spans="1:11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23082.304000000004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6"/>
  <sheetViews>
    <sheetView tabSelected="1" workbookViewId="0" topLeftCell="H100">
      <selection activeCell="K115" sqref="K115:V115"/>
    </sheetView>
  </sheetViews>
  <sheetFormatPr defaultColWidth="9.00390625" defaultRowHeight="12.75"/>
  <cols>
    <col min="10" max="10" width="18.125" style="0" customWidth="1"/>
    <col min="22" max="22" width="9.75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14430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15873.288</v>
      </c>
      <c r="X5" s="16" t="s">
        <v>22</v>
      </c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17316.576</v>
      </c>
      <c r="AJ5" s="16" t="s">
        <v>22</v>
      </c>
    </row>
    <row r="6" spans="1:36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677.6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677.6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676.6</v>
      </c>
      <c r="AJ6" t="s">
        <v>22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6342.336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6342.336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6342.336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2798.488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2798.488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2798.488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142.296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142.296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142.296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1280.664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1280.664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1280.664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677.6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677.6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677.6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/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22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22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4899.048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4899.048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</f>
        <v>4899.048</v>
      </c>
    </row>
    <row r="28" spans="1:33" ht="15">
      <c r="A28" s="1"/>
      <c r="B28" s="1" t="s">
        <v>12</v>
      </c>
      <c r="C28" s="1"/>
      <c r="D28" s="1"/>
      <c r="E28" s="1"/>
      <c r="F28" s="1"/>
      <c r="G28" s="1"/>
      <c r="H28" s="1"/>
      <c r="I28" s="1"/>
      <c r="M28" s="1"/>
      <c r="N28" s="1" t="s">
        <v>12</v>
      </c>
      <c r="O28" s="1"/>
      <c r="P28" s="1"/>
      <c r="Q28" s="1"/>
      <c r="R28" s="1"/>
      <c r="S28" s="1"/>
      <c r="T28" s="1"/>
      <c r="U28" s="1"/>
      <c r="Y28" s="1"/>
      <c r="Z28" s="1" t="s">
        <v>12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 t="s">
        <v>49</v>
      </c>
      <c r="C29" s="1"/>
      <c r="D29" s="1"/>
      <c r="E29" s="1"/>
      <c r="F29" s="1"/>
      <c r="G29" s="1"/>
      <c r="H29" s="1"/>
      <c r="I29" s="1"/>
      <c r="M29" s="1"/>
      <c r="N29" s="1" t="s">
        <v>48</v>
      </c>
      <c r="O29" s="1"/>
      <c r="P29" s="1"/>
      <c r="Q29" s="1"/>
      <c r="R29" s="1"/>
      <c r="S29" s="1"/>
      <c r="T29" s="1"/>
      <c r="U29" s="1"/>
      <c r="Y29" s="1"/>
      <c r="Z29" s="1" t="s">
        <v>47</v>
      </c>
      <c r="AA29" s="1"/>
      <c r="AB29" s="1"/>
      <c r="AC29" s="1"/>
      <c r="AD29" s="1"/>
      <c r="AE29" s="1"/>
      <c r="AF29" s="1"/>
      <c r="AG29" s="1"/>
    </row>
    <row r="30" spans="1:33" ht="15">
      <c r="A30" s="1"/>
      <c r="B30" s="1"/>
      <c r="C30" s="1"/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T30" s="1"/>
      <c r="U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5" ht="15">
      <c r="A31" s="2" t="s">
        <v>57</v>
      </c>
      <c r="B31" s="3"/>
      <c r="C31" s="3"/>
      <c r="D31" s="3"/>
      <c r="E31" s="3"/>
      <c r="F31" s="3"/>
      <c r="G31" s="3"/>
      <c r="H31" s="3"/>
      <c r="I31" s="3"/>
      <c r="J31" s="4"/>
      <c r="K31" s="18"/>
      <c r="M31" s="2" t="s">
        <v>59</v>
      </c>
      <c r="N31" s="3"/>
      <c r="O31" s="3"/>
      <c r="P31" s="3"/>
      <c r="Q31" s="3"/>
      <c r="R31" s="3"/>
      <c r="S31" s="3"/>
      <c r="T31" s="3"/>
      <c r="U31" s="3"/>
      <c r="V31" s="4"/>
      <c r="W31" s="18"/>
      <c r="Y31" s="2" t="s">
        <v>73</v>
      </c>
      <c r="Z31" s="3"/>
      <c r="AA31" s="3"/>
      <c r="AB31" s="3"/>
      <c r="AC31" s="3"/>
      <c r="AD31" s="3"/>
      <c r="AE31" s="3"/>
      <c r="AF31" s="3"/>
      <c r="AG31" s="3"/>
      <c r="AH31" s="4"/>
      <c r="AI31" s="18"/>
    </row>
    <row r="32" spans="1:35" ht="15">
      <c r="A32" s="2" t="s">
        <v>58</v>
      </c>
      <c r="B32" s="3"/>
      <c r="C32" s="3"/>
      <c r="D32" s="3"/>
      <c r="E32" s="3"/>
      <c r="F32" s="3"/>
      <c r="G32" s="3"/>
      <c r="H32" s="3"/>
      <c r="I32" s="3"/>
      <c r="J32" s="4"/>
      <c r="K32" s="12">
        <f>AI5+AI9-AI27</f>
        <v>18759.864</v>
      </c>
      <c r="M32" s="2" t="s">
        <v>60</v>
      </c>
      <c r="N32" s="3"/>
      <c r="O32" s="3"/>
      <c r="P32" s="3"/>
      <c r="Q32" s="3"/>
      <c r="R32" s="3"/>
      <c r="S32" s="3"/>
      <c r="T32" s="3"/>
      <c r="U32" s="3"/>
      <c r="V32" s="4"/>
      <c r="W32" s="12">
        <f>K32+K36-K54</f>
        <v>20203.152000000002</v>
      </c>
      <c r="Y32" s="2" t="s">
        <v>74</v>
      </c>
      <c r="Z32" s="3"/>
      <c r="AA32" s="3"/>
      <c r="AB32" s="3"/>
      <c r="AC32" s="3"/>
      <c r="AD32" s="3"/>
      <c r="AE32" s="3"/>
      <c r="AF32" s="3"/>
      <c r="AG32" s="3"/>
      <c r="AH32" s="4"/>
      <c r="AI32" s="12">
        <f>W32+W36-W54</f>
        <v>21416.056</v>
      </c>
    </row>
    <row r="33" spans="1:35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3">
        <f>K6</f>
        <v>677.6</v>
      </c>
      <c r="M33" s="2" t="s">
        <v>0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677.6</v>
      </c>
      <c r="Y33" s="2" t="s">
        <v>0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677.6</v>
      </c>
    </row>
    <row r="34" spans="1:35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4">
        <v>16</v>
      </c>
      <c r="M34" s="2" t="s">
        <v>1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16</v>
      </c>
      <c r="Y34" s="2" t="s">
        <v>1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W34</f>
        <v>16</v>
      </c>
    </row>
    <row r="35" spans="1:35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4">
        <f>W8</f>
        <v>9.36</v>
      </c>
      <c r="M35" s="2" t="s">
        <v>43</v>
      </c>
      <c r="N35" s="3"/>
      <c r="O35" s="3"/>
      <c r="P35" s="3"/>
      <c r="Q35" s="3"/>
      <c r="R35" s="3"/>
      <c r="S35" s="3"/>
      <c r="T35" s="3"/>
      <c r="U35" s="3"/>
      <c r="V35" s="4"/>
      <c r="W35" s="14">
        <f>K35</f>
        <v>9.36</v>
      </c>
      <c r="Y35" s="2" t="s">
        <v>43</v>
      </c>
      <c r="Z35" s="3"/>
      <c r="AA35" s="3"/>
      <c r="AB35" s="3"/>
      <c r="AC35" s="3"/>
      <c r="AD35" s="3"/>
      <c r="AE35" s="3"/>
      <c r="AF35" s="3"/>
      <c r="AG35" s="3"/>
      <c r="AH35" s="4"/>
      <c r="AI35" s="14">
        <f>W35</f>
        <v>9.36</v>
      </c>
    </row>
    <row r="36" spans="1:35" ht="15">
      <c r="A36" s="2" t="s">
        <v>27</v>
      </c>
      <c r="B36" s="3"/>
      <c r="C36" s="3"/>
      <c r="D36" s="3"/>
      <c r="E36" s="3"/>
      <c r="F36" s="3"/>
      <c r="G36" s="3"/>
      <c r="H36" s="3"/>
      <c r="I36" s="3"/>
      <c r="J36" s="4"/>
      <c r="K36" s="15">
        <f>K9</f>
        <v>6342.336</v>
      </c>
      <c r="M36" s="2" t="s">
        <v>26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6342.336</v>
      </c>
      <c r="Y36" s="2" t="s">
        <v>25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6342.336</v>
      </c>
    </row>
    <row r="37" spans="1:35" ht="15.75">
      <c r="A37" s="2"/>
      <c r="B37" s="6" t="s">
        <v>2</v>
      </c>
      <c r="C37" s="6"/>
      <c r="D37" s="3"/>
      <c r="E37" s="3"/>
      <c r="F37" s="3"/>
      <c r="G37" s="3"/>
      <c r="H37" s="3"/>
      <c r="I37" s="3"/>
      <c r="J37" s="4"/>
      <c r="K37" s="5"/>
      <c r="M37" s="2"/>
      <c r="N37" s="6" t="s">
        <v>2</v>
      </c>
      <c r="O37" s="6"/>
      <c r="P37" s="3"/>
      <c r="Q37" s="3"/>
      <c r="R37" s="3"/>
      <c r="S37" s="3"/>
      <c r="T37" s="3"/>
      <c r="U37" s="3"/>
      <c r="V37" s="4"/>
      <c r="W37" s="5"/>
      <c r="Y37" s="2"/>
      <c r="Z37" s="6" t="s">
        <v>2</v>
      </c>
      <c r="AA37" s="6"/>
      <c r="AB37" s="3"/>
      <c r="AC37" s="3"/>
      <c r="AD37" s="3"/>
      <c r="AE37" s="3"/>
      <c r="AF37" s="3"/>
      <c r="AG37" s="3"/>
      <c r="AH37" s="4"/>
      <c r="AI37" s="5"/>
    </row>
    <row r="38" spans="1:35" ht="15.75">
      <c r="A38" s="7" t="s">
        <v>93</v>
      </c>
      <c r="B38" s="3"/>
      <c r="C38" s="3"/>
      <c r="D38" s="3"/>
      <c r="E38" s="3"/>
      <c r="F38" s="3"/>
      <c r="G38" s="3"/>
      <c r="H38" s="3"/>
      <c r="I38" s="3"/>
      <c r="J38" s="4"/>
      <c r="K38" s="15">
        <f>K11</f>
        <v>2798.488</v>
      </c>
      <c r="M38" s="7" t="s">
        <v>93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2798.488</v>
      </c>
      <c r="Y38" s="7" t="s">
        <v>93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2798.488</v>
      </c>
    </row>
    <row r="39" spans="1:35" ht="15.75">
      <c r="A39" s="7" t="s">
        <v>13</v>
      </c>
      <c r="B39" s="3"/>
      <c r="C39" s="3"/>
      <c r="D39" s="3"/>
      <c r="E39" s="3"/>
      <c r="F39" s="3"/>
      <c r="G39" s="3"/>
      <c r="H39" s="3"/>
      <c r="I39" s="3"/>
      <c r="J39" s="4"/>
      <c r="K39" s="15">
        <f>K12</f>
        <v>142.296</v>
      </c>
      <c r="M39" s="7" t="s">
        <v>13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142.296</v>
      </c>
      <c r="Y39" s="7" t="s">
        <v>13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142.296</v>
      </c>
    </row>
    <row r="40" spans="1:35" ht="15.75">
      <c r="A40" s="7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5">
        <f>K13</f>
        <v>1280.664</v>
      </c>
      <c r="M40" s="7" t="s">
        <v>50</v>
      </c>
      <c r="N40" s="3"/>
      <c r="O40" s="3"/>
      <c r="P40" s="3"/>
      <c r="Q40" s="3"/>
      <c r="R40" s="3"/>
      <c r="S40" s="3"/>
      <c r="T40" s="3"/>
      <c r="U40" s="3"/>
      <c r="V40" s="4"/>
      <c r="W40" s="15">
        <f>K40</f>
        <v>1280.664</v>
      </c>
      <c r="Y40" s="7" t="s">
        <v>50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1280.664</v>
      </c>
    </row>
    <row r="41" spans="1:35" ht="15.75">
      <c r="A41" s="7" t="s">
        <v>51</v>
      </c>
      <c r="B41" s="3"/>
      <c r="C41" s="3"/>
      <c r="D41" s="3"/>
      <c r="E41" s="3"/>
      <c r="F41" s="3"/>
      <c r="G41" s="3"/>
      <c r="H41" s="3"/>
      <c r="I41" s="3"/>
      <c r="J41" s="4"/>
      <c r="K41" s="15">
        <f>K14</f>
        <v>677.6</v>
      </c>
      <c r="M41" s="7" t="s">
        <v>51</v>
      </c>
      <c r="N41" s="3"/>
      <c r="O41" s="3"/>
      <c r="P41" s="3"/>
      <c r="Q41" s="3"/>
      <c r="R41" s="3"/>
      <c r="S41" s="3"/>
      <c r="T41" s="3"/>
      <c r="U41" s="3"/>
      <c r="V41" s="4"/>
      <c r="W41" s="15">
        <f>K41</f>
        <v>677.6</v>
      </c>
      <c r="Y41" s="7" t="s">
        <v>51</v>
      </c>
      <c r="Z41" s="3"/>
      <c r="AA41" s="3"/>
      <c r="AB41" s="3"/>
      <c r="AC41" s="3"/>
      <c r="AD41" s="3"/>
      <c r="AE41" s="3"/>
      <c r="AF41" s="3"/>
      <c r="AG41" s="3"/>
      <c r="AH41" s="4"/>
      <c r="AI41" s="15">
        <f>W41</f>
        <v>677.6</v>
      </c>
    </row>
    <row r="42" spans="1:35" ht="15.75">
      <c r="A42" s="7" t="s">
        <v>77</v>
      </c>
      <c r="B42" s="3"/>
      <c r="C42" s="3"/>
      <c r="D42" s="3"/>
      <c r="E42" s="3"/>
      <c r="F42" s="3"/>
      <c r="G42" s="3"/>
      <c r="H42" s="3"/>
      <c r="I42" s="3"/>
      <c r="J42" s="4"/>
      <c r="K42" s="14"/>
      <c r="M42" s="7" t="s">
        <v>77</v>
      </c>
      <c r="N42" s="3"/>
      <c r="O42" s="3"/>
      <c r="P42" s="3"/>
      <c r="Q42" s="3"/>
      <c r="R42" s="3"/>
      <c r="S42" s="3"/>
      <c r="T42" s="3"/>
      <c r="U42" s="3"/>
      <c r="V42" s="4"/>
      <c r="W42" s="15">
        <f>W33*0.34</f>
        <v>230.38400000000001</v>
      </c>
      <c r="Y42" s="7" t="s">
        <v>77</v>
      </c>
      <c r="Z42" s="3"/>
      <c r="AA42" s="3"/>
      <c r="AB42" s="3"/>
      <c r="AC42" s="3"/>
      <c r="AD42" s="3"/>
      <c r="AE42" s="3"/>
      <c r="AF42" s="3"/>
      <c r="AG42" s="3"/>
      <c r="AH42" s="4"/>
      <c r="AI42" s="15">
        <f>W42</f>
        <v>230.38400000000001</v>
      </c>
    </row>
    <row r="43" spans="1:35" ht="15.75">
      <c r="A43" s="7" t="s">
        <v>78</v>
      </c>
      <c r="B43" s="6"/>
      <c r="C43" s="6"/>
      <c r="D43" s="6"/>
      <c r="E43" s="6"/>
      <c r="F43" s="6"/>
      <c r="G43" s="6"/>
      <c r="H43" s="6"/>
      <c r="I43" s="3"/>
      <c r="J43" s="4"/>
      <c r="K43" s="5"/>
      <c r="M43" s="7" t="s">
        <v>78</v>
      </c>
      <c r="N43" s="6"/>
      <c r="O43" s="6"/>
      <c r="P43" s="6"/>
      <c r="Q43" s="6"/>
      <c r="R43" s="6"/>
      <c r="S43" s="6"/>
      <c r="T43" s="6"/>
      <c r="U43" s="3"/>
      <c r="V43" s="4"/>
      <c r="W43" s="5"/>
      <c r="Y43" s="7" t="s">
        <v>78</v>
      </c>
      <c r="Z43" s="6"/>
      <c r="AA43" s="6"/>
      <c r="AB43" s="6"/>
      <c r="AC43" s="6"/>
      <c r="AD43" s="6"/>
      <c r="AE43" s="6"/>
      <c r="AF43" s="6"/>
      <c r="AG43" s="3"/>
      <c r="AH43" s="4"/>
      <c r="AI43" s="5"/>
    </row>
    <row r="44" spans="1:35" ht="15">
      <c r="A44" s="2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4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4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92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22</v>
      </c>
      <c r="M47" s="2" t="s">
        <v>92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22</v>
      </c>
      <c r="Y47" s="2" t="s">
        <v>92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22</v>
      </c>
    </row>
    <row r="48" spans="1:35" ht="15">
      <c r="A48" s="8" t="s">
        <v>6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6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6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8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8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8" t="s">
        <v>9</v>
      </c>
      <c r="B51" s="9"/>
      <c r="C51" s="9"/>
      <c r="D51" s="9"/>
      <c r="E51" s="9"/>
      <c r="F51" s="9"/>
      <c r="G51" s="9"/>
      <c r="H51" s="9"/>
      <c r="I51" s="9"/>
      <c r="J51" s="10"/>
      <c r="K51" s="5"/>
      <c r="M51" s="8" t="s">
        <v>9</v>
      </c>
      <c r="N51" s="9"/>
      <c r="O51" s="9"/>
      <c r="P51" s="9"/>
      <c r="Q51" s="9"/>
      <c r="R51" s="9"/>
      <c r="S51" s="9"/>
      <c r="T51" s="9"/>
      <c r="U51" s="9"/>
      <c r="V51" s="10"/>
      <c r="W51" s="5"/>
      <c r="Y51" s="8" t="s">
        <v>9</v>
      </c>
      <c r="Z51" s="9"/>
      <c r="AA51" s="9"/>
      <c r="AB51" s="9"/>
      <c r="AC51" s="9"/>
      <c r="AD51" s="9"/>
      <c r="AE51" s="9"/>
      <c r="AF51" s="9"/>
      <c r="AG51" s="9"/>
      <c r="AH51" s="10"/>
      <c r="AI51" s="5"/>
    </row>
    <row r="52" spans="1:35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10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10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2" t="s">
        <v>20</v>
      </c>
      <c r="B53" s="3"/>
      <c r="C53" s="3"/>
      <c r="D53" s="3"/>
      <c r="E53" s="3"/>
      <c r="F53" s="3"/>
      <c r="G53" s="3"/>
      <c r="H53" s="3"/>
      <c r="I53" s="3"/>
      <c r="J53" s="4"/>
      <c r="K53" s="15"/>
      <c r="M53" s="2" t="s">
        <v>20</v>
      </c>
      <c r="N53" s="3"/>
      <c r="O53" s="3"/>
      <c r="P53" s="3"/>
      <c r="Q53" s="3"/>
      <c r="R53" s="3"/>
      <c r="S53" s="3"/>
      <c r="T53" s="3"/>
      <c r="U53" s="3"/>
      <c r="V53" s="4"/>
      <c r="W53" s="15"/>
      <c r="Y53" s="2" t="s">
        <v>20</v>
      </c>
      <c r="Z53" s="3"/>
      <c r="AA53" s="3"/>
      <c r="AB53" s="3"/>
      <c r="AC53" s="3"/>
      <c r="AD53" s="3"/>
      <c r="AE53" s="3"/>
      <c r="AF53" s="3"/>
      <c r="AG53" s="3"/>
      <c r="AH53" s="4"/>
      <c r="AI53" s="15"/>
    </row>
    <row r="54" spans="1:35" ht="15">
      <c r="A54" s="8" t="s">
        <v>11</v>
      </c>
      <c r="B54" s="9"/>
      <c r="C54" s="9"/>
      <c r="D54" s="9"/>
      <c r="E54" s="9"/>
      <c r="F54" s="9"/>
      <c r="G54" s="9"/>
      <c r="H54" s="9"/>
      <c r="I54" s="9"/>
      <c r="J54" s="10"/>
      <c r="K54" s="15">
        <f>K38+K39+K40+K41</f>
        <v>4899.048</v>
      </c>
      <c r="M54" s="8" t="s">
        <v>11</v>
      </c>
      <c r="N54" s="9"/>
      <c r="O54" s="9"/>
      <c r="P54" s="9"/>
      <c r="Q54" s="9"/>
      <c r="R54" s="9"/>
      <c r="S54" s="9"/>
      <c r="T54" s="9"/>
      <c r="U54" s="9"/>
      <c r="V54" s="10"/>
      <c r="W54" s="15">
        <f>W38+W39+W40+W41+W42</f>
        <v>5129.432</v>
      </c>
      <c r="Y54" s="8" t="s">
        <v>11</v>
      </c>
      <c r="Z54" s="9"/>
      <c r="AA54" s="9"/>
      <c r="AB54" s="9"/>
      <c r="AC54" s="9"/>
      <c r="AD54" s="9"/>
      <c r="AE54" s="9"/>
      <c r="AF54" s="9"/>
      <c r="AG54" s="9"/>
      <c r="AH54" s="10"/>
      <c r="AI54" s="15">
        <f>W54</f>
        <v>5129.432</v>
      </c>
    </row>
    <row r="56" spans="5:30" ht="12.75">
      <c r="E56" s="19" t="s">
        <v>14</v>
      </c>
      <c r="R56" s="20" t="s">
        <v>15</v>
      </c>
      <c r="AD56" s="20" t="s">
        <v>16</v>
      </c>
    </row>
    <row r="57" spans="1:35" ht="15">
      <c r="A57" s="2" t="s">
        <v>61</v>
      </c>
      <c r="B57" s="3"/>
      <c r="C57" s="3"/>
      <c r="D57" s="3"/>
      <c r="E57" s="3"/>
      <c r="F57" s="3"/>
      <c r="G57" s="3"/>
      <c r="H57" s="3"/>
      <c r="I57" s="3"/>
      <c r="J57" s="4"/>
      <c r="K57" s="18"/>
      <c r="M57" s="2" t="s">
        <v>63</v>
      </c>
      <c r="N57" s="3"/>
      <c r="O57" s="3"/>
      <c r="P57" s="3"/>
      <c r="Q57" s="3"/>
      <c r="R57" s="3"/>
      <c r="S57" s="3"/>
      <c r="T57" s="3"/>
      <c r="U57" s="3"/>
      <c r="V57" s="4"/>
      <c r="W57" s="18"/>
      <c r="Y57" s="2" t="s">
        <v>71</v>
      </c>
      <c r="Z57" s="3"/>
      <c r="AA57" s="3"/>
      <c r="AB57" s="3"/>
      <c r="AC57" s="3"/>
      <c r="AD57" s="3"/>
      <c r="AE57" s="3"/>
      <c r="AF57" s="3"/>
      <c r="AG57" s="3"/>
      <c r="AH57" s="4"/>
      <c r="AI57" s="18"/>
    </row>
    <row r="58" spans="1:35" ht="15">
      <c r="A58" s="2" t="s">
        <v>62</v>
      </c>
      <c r="B58" s="3"/>
      <c r="C58" s="3"/>
      <c r="D58" s="3"/>
      <c r="E58" s="3"/>
      <c r="F58" s="3"/>
      <c r="G58" s="3"/>
      <c r="H58" s="3"/>
      <c r="I58" s="3"/>
      <c r="J58" s="4"/>
      <c r="K58" s="12">
        <f>AI32+AI36-AI54</f>
        <v>22628.96</v>
      </c>
      <c r="M58" s="2" t="s">
        <v>64</v>
      </c>
      <c r="N58" s="3"/>
      <c r="O58" s="3"/>
      <c r="P58" s="3"/>
      <c r="Q58" s="3"/>
      <c r="R58" s="3"/>
      <c r="S58" s="3"/>
      <c r="T58" s="3"/>
      <c r="U58" s="3"/>
      <c r="V58" s="4"/>
      <c r="W58" s="12">
        <f>K58+K62-K80</f>
        <v>23841.863999999998</v>
      </c>
      <c r="Y58" s="2" t="s">
        <v>72</v>
      </c>
      <c r="Z58" s="3"/>
      <c r="AA58" s="3"/>
      <c r="AB58" s="3"/>
      <c r="AC58" s="3"/>
      <c r="AD58" s="3"/>
      <c r="AE58" s="3"/>
      <c r="AF58" s="3"/>
      <c r="AG58" s="3"/>
      <c r="AH58" s="4"/>
      <c r="AI58" s="12">
        <f>W58+W62-W80</f>
        <v>25054.767999999996</v>
      </c>
    </row>
    <row r="59" spans="1:35" ht="15">
      <c r="A59" s="2" t="s">
        <v>0</v>
      </c>
      <c r="B59" s="3"/>
      <c r="C59" s="3"/>
      <c r="D59" s="3"/>
      <c r="E59" s="3"/>
      <c r="F59" s="3"/>
      <c r="G59" s="3"/>
      <c r="H59" s="3"/>
      <c r="I59" s="3"/>
      <c r="J59" s="4"/>
      <c r="K59" s="13">
        <f>K33</f>
        <v>677.6</v>
      </c>
      <c r="M59" s="2" t="s">
        <v>0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677.6</v>
      </c>
      <c r="Y59" s="2" t="s">
        <v>0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677.6</v>
      </c>
    </row>
    <row r="60" spans="1:35" ht="15">
      <c r="A60" s="2" t="s">
        <v>1</v>
      </c>
      <c r="B60" s="3"/>
      <c r="C60" s="3"/>
      <c r="D60" s="3"/>
      <c r="E60" s="3"/>
      <c r="F60" s="3"/>
      <c r="G60" s="3"/>
      <c r="H60" s="3"/>
      <c r="I60" s="3"/>
      <c r="J60" s="4"/>
      <c r="K60" s="14">
        <f>K34</f>
        <v>16</v>
      </c>
      <c r="M60" s="2" t="s">
        <v>1</v>
      </c>
      <c r="N60" s="3"/>
      <c r="O60" s="3"/>
      <c r="P60" s="3"/>
      <c r="Q60" s="3"/>
      <c r="R60" s="3"/>
      <c r="S60" s="3"/>
      <c r="T60" s="3"/>
      <c r="U60" s="3"/>
      <c r="V60" s="4"/>
      <c r="W60" s="14">
        <f>K60</f>
        <v>16</v>
      </c>
      <c r="Y60" s="2" t="s">
        <v>1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f>W60</f>
        <v>16</v>
      </c>
    </row>
    <row r="61" spans="1:35" ht="15">
      <c r="A61" s="2" t="s">
        <v>43</v>
      </c>
      <c r="B61" s="3"/>
      <c r="C61" s="3"/>
      <c r="D61" s="3"/>
      <c r="E61" s="3"/>
      <c r="F61" s="3"/>
      <c r="G61" s="3"/>
      <c r="H61" s="3"/>
      <c r="I61" s="3"/>
      <c r="J61" s="4"/>
      <c r="K61" s="14">
        <f>AI35</f>
        <v>9.36</v>
      </c>
      <c r="M61" s="2" t="s">
        <v>43</v>
      </c>
      <c r="N61" s="3"/>
      <c r="O61" s="3"/>
      <c r="P61" s="3"/>
      <c r="Q61" s="3"/>
      <c r="R61" s="3"/>
      <c r="S61" s="3"/>
      <c r="T61" s="3"/>
      <c r="U61" s="3"/>
      <c r="V61" s="4"/>
      <c r="W61" s="14">
        <f>K61</f>
        <v>9.36</v>
      </c>
      <c r="Y61" s="2" t="s">
        <v>43</v>
      </c>
      <c r="Z61" s="3"/>
      <c r="AA61" s="3"/>
      <c r="AB61" s="3"/>
      <c r="AC61" s="3"/>
      <c r="AD61" s="3"/>
      <c r="AE61" s="3"/>
      <c r="AF61" s="3"/>
      <c r="AG61" s="3"/>
      <c r="AH61" s="4"/>
      <c r="AI61" s="14">
        <f>W61</f>
        <v>9.36</v>
      </c>
    </row>
    <row r="62" spans="1:35" ht="15">
      <c r="A62" s="2" t="s">
        <v>28</v>
      </c>
      <c r="B62" s="3"/>
      <c r="C62" s="3"/>
      <c r="D62" s="3"/>
      <c r="E62" s="3"/>
      <c r="F62" s="3"/>
      <c r="G62" s="3"/>
      <c r="H62" s="3"/>
      <c r="I62" s="3"/>
      <c r="J62" s="4"/>
      <c r="K62" s="15">
        <f>AI36</f>
        <v>6342.336</v>
      </c>
      <c r="M62" s="2" t="s">
        <v>29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6342.336</v>
      </c>
      <c r="Y62" s="2" t="s">
        <v>30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6342.336</v>
      </c>
    </row>
    <row r="63" spans="1:35" ht="15.75">
      <c r="A63" s="2"/>
      <c r="B63" s="6" t="s">
        <v>2</v>
      </c>
      <c r="C63" s="6"/>
      <c r="D63" s="3"/>
      <c r="E63" s="3"/>
      <c r="F63" s="3"/>
      <c r="G63" s="3"/>
      <c r="H63" s="3"/>
      <c r="I63" s="3"/>
      <c r="J63" s="4"/>
      <c r="K63" s="5"/>
      <c r="M63" s="2"/>
      <c r="N63" s="6" t="s">
        <v>2</v>
      </c>
      <c r="O63" s="6"/>
      <c r="P63" s="3"/>
      <c r="Q63" s="3"/>
      <c r="R63" s="3"/>
      <c r="S63" s="3"/>
      <c r="T63" s="3"/>
      <c r="U63" s="3"/>
      <c r="V63" s="4"/>
      <c r="W63" s="5"/>
      <c r="Y63" s="2"/>
      <c r="Z63" s="6" t="s">
        <v>2</v>
      </c>
      <c r="AA63" s="6"/>
      <c r="AB63" s="3"/>
      <c r="AC63" s="3"/>
      <c r="AD63" s="3"/>
      <c r="AE63" s="3"/>
      <c r="AF63" s="3"/>
      <c r="AG63" s="3"/>
      <c r="AH63" s="4"/>
      <c r="AI63" s="5"/>
    </row>
    <row r="64" spans="1:35" ht="15.75">
      <c r="A64" s="7" t="s">
        <v>93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2798.488</v>
      </c>
      <c r="M64" s="7" t="s">
        <v>93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2798.488</v>
      </c>
      <c r="Y64" s="7" t="s">
        <v>93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2798.488</v>
      </c>
    </row>
    <row r="65" spans="1:35" ht="15.75">
      <c r="A65" s="7" t="s">
        <v>13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142.296</v>
      </c>
      <c r="M65" s="7" t="s">
        <v>13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142.296</v>
      </c>
      <c r="Y65" s="7" t="s">
        <v>13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142.296</v>
      </c>
    </row>
    <row r="66" spans="1:35" ht="15.75">
      <c r="A66" s="7" t="s">
        <v>50</v>
      </c>
      <c r="B66" s="3"/>
      <c r="C66" s="3"/>
      <c r="D66" s="3"/>
      <c r="E66" s="3"/>
      <c r="F66" s="3"/>
      <c r="G66" s="3"/>
      <c r="H66" s="3"/>
      <c r="I66" s="3"/>
      <c r="J66" s="4"/>
      <c r="K66" s="15">
        <f>K40</f>
        <v>1280.664</v>
      </c>
      <c r="M66" s="7" t="s">
        <v>50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1280.664</v>
      </c>
      <c r="Y66" s="7" t="s">
        <v>50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1280.664</v>
      </c>
    </row>
    <row r="67" spans="1:35" ht="15.75">
      <c r="A67" s="7" t="s">
        <v>51</v>
      </c>
      <c r="B67" s="3"/>
      <c r="C67" s="3"/>
      <c r="D67" s="3"/>
      <c r="E67" s="3"/>
      <c r="F67" s="3"/>
      <c r="G67" s="3"/>
      <c r="H67" s="3"/>
      <c r="I67" s="3"/>
      <c r="J67" s="4"/>
      <c r="K67" s="15">
        <f>K41</f>
        <v>677.6</v>
      </c>
      <c r="M67" s="7" t="s">
        <v>51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</f>
        <v>677.6</v>
      </c>
      <c r="Y67" s="7" t="s">
        <v>51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</f>
        <v>677.6</v>
      </c>
    </row>
    <row r="68" spans="1:35" ht="15.75">
      <c r="A68" s="7" t="s">
        <v>77</v>
      </c>
      <c r="B68" s="3"/>
      <c r="C68" s="3"/>
      <c r="D68" s="3"/>
      <c r="E68" s="3"/>
      <c r="F68" s="3"/>
      <c r="G68" s="3"/>
      <c r="H68" s="3"/>
      <c r="I68" s="3"/>
      <c r="J68" s="4"/>
      <c r="K68" s="15">
        <f>W42</f>
        <v>230.38400000000001</v>
      </c>
      <c r="M68" s="7" t="s">
        <v>77</v>
      </c>
      <c r="N68" s="3"/>
      <c r="O68" s="3"/>
      <c r="P68" s="3"/>
      <c r="Q68" s="3"/>
      <c r="R68" s="3"/>
      <c r="S68" s="3"/>
      <c r="T68" s="3"/>
      <c r="U68" s="3"/>
      <c r="V68" s="4"/>
      <c r="W68" s="15">
        <f>K68</f>
        <v>230.38400000000001</v>
      </c>
      <c r="Y68" s="7" t="s">
        <v>77</v>
      </c>
      <c r="Z68" s="3"/>
      <c r="AA68" s="3"/>
      <c r="AB68" s="3"/>
      <c r="AC68" s="3"/>
      <c r="AD68" s="3"/>
      <c r="AE68" s="3"/>
      <c r="AF68" s="3"/>
      <c r="AG68" s="3"/>
      <c r="AH68" s="4"/>
      <c r="AI68" s="14">
        <v>0</v>
      </c>
    </row>
    <row r="69" spans="1:35" ht="15.75">
      <c r="A69" s="7" t="s">
        <v>78</v>
      </c>
      <c r="B69" s="6"/>
      <c r="C69" s="6"/>
      <c r="D69" s="6"/>
      <c r="E69" s="6"/>
      <c r="F69" s="6"/>
      <c r="G69" s="6"/>
      <c r="H69" s="6"/>
      <c r="I69" s="3"/>
      <c r="J69" s="4"/>
      <c r="K69" s="5"/>
      <c r="M69" s="7" t="s">
        <v>78</v>
      </c>
      <c r="N69" s="6"/>
      <c r="O69" s="6"/>
      <c r="P69" s="6"/>
      <c r="Q69" s="6"/>
      <c r="R69" s="6"/>
      <c r="S69" s="6"/>
      <c r="T69" s="6"/>
      <c r="U69" s="3"/>
      <c r="V69" s="4"/>
      <c r="W69" s="5"/>
      <c r="Y69" s="7" t="s">
        <v>78</v>
      </c>
      <c r="Z69" s="6"/>
      <c r="AA69" s="6"/>
      <c r="AB69" s="6"/>
      <c r="AC69" s="6"/>
      <c r="AD69" s="6"/>
      <c r="AE69" s="6"/>
      <c r="AF69" s="6"/>
      <c r="AG69" s="3"/>
      <c r="AH69" s="4"/>
      <c r="AI69" s="14">
        <f>AI73</f>
        <v>5355</v>
      </c>
    </row>
    <row r="70" spans="1:35" ht="15">
      <c r="A70" s="2" t="s">
        <v>3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3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3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4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4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5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5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5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22</v>
      </c>
      <c r="M73" s="2" t="s">
        <v>92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22</v>
      </c>
      <c r="Y73" s="2" t="s">
        <v>92</v>
      </c>
      <c r="Z73" s="3"/>
      <c r="AA73" s="3"/>
      <c r="AB73" s="3"/>
      <c r="AC73" s="3"/>
      <c r="AD73" s="3"/>
      <c r="AE73" s="3"/>
      <c r="AF73" s="3"/>
      <c r="AG73" s="3"/>
      <c r="AH73" s="4"/>
      <c r="AI73" s="5">
        <f>605+4750</f>
        <v>5355</v>
      </c>
    </row>
    <row r="74" spans="1:35" ht="15">
      <c r="A74" s="8" t="s">
        <v>6</v>
      </c>
      <c r="B74" s="9"/>
      <c r="C74" s="9"/>
      <c r="D74" s="9"/>
      <c r="E74" s="9"/>
      <c r="F74" s="9"/>
      <c r="G74" s="9"/>
      <c r="H74" s="9"/>
      <c r="I74" s="9"/>
      <c r="J74" s="10"/>
      <c r="K74" s="5"/>
      <c r="M74" s="8" t="s">
        <v>6</v>
      </c>
      <c r="N74" s="9"/>
      <c r="O74" s="9"/>
      <c r="P74" s="9"/>
      <c r="Q74" s="9"/>
      <c r="R74" s="9"/>
      <c r="S74" s="9"/>
      <c r="T74" s="9"/>
      <c r="U74" s="9"/>
      <c r="V74" s="10"/>
      <c r="W74" s="5"/>
      <c r="Y74" s="8" t="s">
        <v>6</v>
      </c>
      <c r="Z74" s="9"/>
      <c r="AA74" s="9"/>
      <c r="AB74" s="9"/>
      <c r="AC74" s="9"/>
      <c r="AD74" s="9"/>
      <c r="AE74" s="9"/>
      <c r="AF74" s="9"/>
      <c r="AG74" s="9"/>
      <c r="AH74" s="10"/>
      <c r="AI74" s="5"/>
    </row>
    <row r="75" spans="1:35" ht="15">
      <c r="A75" s="2" t="s">
        <v>7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7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7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8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8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8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8" t="s">
        <v>9</v>
      </c>
      <c r="B77" s="9"/>
      <c r="C77" s="9"/>
      <c r="D77" s="9"/>
      <c r="E77" s="9"/>
      <c r="F77" s="9"/>
      <c r="G77" s="9"/>
      <c r="H77" s="9"/>
      <c r="I77" s="9"/>
      <c r="J77" s="10"/>
      <c r="K77" s="5"/>
      <c r="M77" s="8" t="s">
        <v>9</v>
      </c>
      <c r="N77" s="9"/>
      <c r="O77" s="9"/>
      <c r="P77" s="9"/>
      <c r="Q77" s="9"/>
      <c r="R77" s="9"/>
      <c r="S77" s="9"/>
      <c r="T77" s="9"/>
      <c r="U77" s="9"/>
      <c r="V77" s="10"/>
      <c r="W77" s="5"/>
      <c r="Y77" s="8" t="s">
        <v>9</v>
      </c>
      <c r="Z77" s="9"/>
      <c r="AA77" s="9"/>
      <c r="AB77" s="9"/>
      <c r="AC77" s="9"/>
      <c r="AD77" s="9"/>
      <c r="AE77" s="9"/>
      <c r="AF77" s="9"/>
      <c r="AG77" s="9"/>
      <c r="AH77" s="10"/>
      <c r="AI77" s="5"/>
    </row>
    <row r="78" spans="1:35" ht="15">
      <c r="A78" s="2" t="s">
        <v>10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10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10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20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20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20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8" t="s">
        <v>11</v>
      </c>
      <c r="B80" s="9"/>
      <c r="C80" s="9"/>
      <c r="D80" s="9"/>
      <c r="E80" s="9"/>
      <c r="F80" s="9"/>
      <c r="G80" s="9"/>
      <c r="H80" s="9"/>
      <c r="I80" s="9"/>
      <c r="J80" s="10"/>
      <c r="K80" s="15">
        <f>W54</f>
        <v>5129.432</v>
      </c>
      <c r="M80" s="8" t="s">
        <v>11</v>
      </c>
      <c r="N80" s="9"/>
      <c r="O80" s="9"/>
      <c r="P80" s="9"/>
      <c r="Q80" s="9"/>
      <c r="R80" s="9"/>
      <c r="S80" s="9"/>
      <c r="T80" s="9"/>
      <c r="U80" s="9"/>
      <c r="V80" s="10"/>
      <c r="W80" s="15">
        <f>K80</f>
        <v>5129.432</v>
      </c>
      <c r="Y80" s="8" t="s">
        <v>11</v>
      </c>
      <c r="Z80" s="9"/>
      <c r="AA80" s="9"/>
      <c r="AB80" s="9"/>
      <c r="AC80" s="9"/>
      <c r="AD80" s="9"/>
      <c r="AE80" s="9"/>
      <c r="AF80" s="9"/>
      <c r="AG80" s="9"/>
      <c r="AH80" s="10"/>
      <c r="AI80" s="15">
        <f>AI64+AI65+AI66+AI67+AI68+AI69</f>
        <v>10254.047999999999</v>
      </c>
    </row>
    <row r="82" spans="5:30" ht="12.75">
      <c r="E82" s="19" t="s">
        <v>17</v>
      </c>
      <c r="R82" s="20" t="s">
        <v>18</v>
      </c>
      <c r="AD82" s="20" t="s">
        <v>19</v>
      </c>
    </row>
    <row r="83" spans="1:35" ht="15">
      <c r="A83" s="2" t="s">
        <v>65</v>
      </c>
      <c r="B83" s="3"/>
      <c r="C83" s="3"/>
      <c r="D83" s="3"/>
      <c r="E83" s="3"/>
      <c r="F83" s="3"/>
      <c r="G83" s="3"/>
      <c r="H83" s="3"/>
      <c r="I83" s="3"/>
      <c r="J83" s="4"/>
      <c r="K83" s="18"/>
      <c r="M83" s="2" t="s">
        <v>67</v>
      </c>
      <c r="N83" s="3"/>
      <c r="O83" s="3"/>
      <c r="P83" s="3"/>
      <c r="Q83" s="3"/>
      <c r="R83" s="3"/>
      <c r="S83" s="3"/>
      <c r="T83" s="3"/>
      <c r="U83" s="3"/>
      <c r="V83" s="4"/>
      <c r="W83" s="18"/>
      <c r="Y83" s="2" t="s">
        <v>69</v>
      </c>
      <c r="Z83" s="3"/>
      <c r="AA83" s="3"/>
      <c r="AB83" s="3"/>
      <c r="AC83" s="3"/>
      <c r="AD83" s="3"/>
      <c r="AE83" s="3"/>
      <c r="AF83" s="3"/>
      <c r="AG83" s="3"/>
      <c r="AH83" s="4"/>
      <c r="AI83" s="18"/>
    </row>
    <row r="84" spans="1:35" ht="15">
      <c r="A84" s="2" t="s">
        <v>66</v>
      </c>
      <c r="B84" s="3"/>
      <c r="C84" s="3"/>
      <c r="D84" s="3"/>
      <c r="E84" s="3"/>
      <c r="F84" s="3"/>
      <c r="G84" s="3"/>
      <c r="H84" s="3"/>
      <c r="I84" s="3"/>
      <c r="J84" s="4"/>
      <c r="K84" s="15">
        <f>AI58+AI62-AI80</f>
        <v>21143.055999999997</v>
      </c>
      <c r="M84" s="2" t="s">
        <v>68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K84+K88-K106</f>
        <v>20201.343999999997</v>
      </c>
      <c r="Y84" s="2" t="s">
        <v>70</v>
      </c>
      <c r="Z84" s="3"/>
      <c r="AA84" s="3"/>
      <c r="AB84" s="3"/>
      <c r="AC84" s="3"/>
      <c r="AD84" s="3"/>
      <c r="AE84" s="3"/>
      <c r="AF84" s="3"/>
      <c r="AG84" s="3"/>
      <c r="AH84" s="4"/>
      <c r="AI84" s="12">
        <f>W84+W88-W106</f>
        <v>21641.823999999997</v>
      </c>
    </row>
    <row r="85" spans="1:35" ht="15">
      <c r="A85" s="2" t="s">
        <v>0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677.6</v>
      </c>
      <c r="M85" s="2" t="s">
        <v>0</v>
      </c>
      <c r="N85" s="3"/>
      <c r="O85" s="3"/>
      <c r="P85" s="3"/>
      <c r="Q85" s="3"/>
      <c r="R85" s="3"/>
      <c r="S85" s="3"/>
      <c r="T85" s="3"/>
      <c r="U85" s="3"/>
      <c r="V85" s="4"/>
      <c r="W85" s="13">
        <f>718-40.7</f>
        <v>677.3</v>
      </c>
      <c r="Y85" s="2" t="s">
        <v>0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677.3</v>
      </c>
    </row>
    <row r="86" spans="1:35" ht="15">
      <c r="A86" s="2" t="s">
        <v>1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16</v>
      </c>
      <c r="M86" s="2" t="s">
        <v>1</v>
      </c>
      <c r="N86" s="3"/>
      <c r="O86" s="3"/>
      <c r="P86" s="3"/>
      <c r="Q86" s="3"/>
      <c r="R86" s="3"/>
      <c r="S86" s="3"/>
      <c r="T86" s="3"/>
      <c r="U86" s="3"/>
      <c r="V86" s="4"/>
      <c r="W86" s="14">
        <f>K86</f>
        <v>16</v>
      </c>
      <c r="Y86" s="2" t="s">
        <v>1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W86</f>
        <v>16</v>
      </c>
    </row>
    <row r="87" spans="1:35" ht="15">
      <c r="A87" s="2" t="s">
        <v>43</v>
      </c>
      <c r="B87" s="3"/>
      <c r="C87" s="3"/>
      <c r="D87" s="3"/>
      <c r="E87" s="3"/>
      <c r="F87" s="3"/>
      <c r="G87" s="3"/>
      <c r="H87" s="3"/>
      <c r="I87" s="3"/>
      <c r="J87" s="4"/>
      <c r="K87" s="14">
        <f>K61</f>
        <v>9.36</v>
      </c>
      <c r="M87" s="2" t="s">
        <v>43</v>
      </c>
      <c r="N87" s="3"/>
      <c r="O87" s="3"/>
      <c r="P87" s="3"/>
      <c r="Q87" s="3"/>
      <c r="R87" s="3"/>
      <c r="S87" s="3"/>
      <c r="T87" s="3"/>
      <c r="U87" s="3"/>
      <c r="V87" s="4"/>
      <c r="W87" s="14">
        <f>K87</f>
        <v>9.36</v>
      </c>
      <c r="Y87" s="2" t="s">
        <v>43</v>
      </c>
      <c r="Z87" s="3"/>
      <c r="AA87" s="3"/>
      <c r="AB87" s="3"/>
      <c r="AC87" s="3"/>
      <c r="AD87" s="3"/>
      <c r="AE87" s="3"/>
      <c r="AF87" s="3"/>
      <c r="AG87" s="3"/>
      <c r="AH87" s="4"/>
      <c r="AI87" s="14">
        <f>W87</f>
        <v>9.36</v>
      </c>
    </row>
    <row r="88" spans="1:35" ht="15">
      <c r="A88" s="2" t="s">
        <v>33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6342.336</v>
      </c>
      <c r="M88" s="2" t="s">
        <v>32</v>
      </c>
      <c r="N88" s="3"/>
      <c r="O88" s="3"/>
      <c r="P88" s="3"/>
      <c r="Q88" s="3"/>
      <c r="R88" s="3"/>
      <c r="S88" s="3"/>
      <c r="T88" s="3"/>
      <c r="U88" s="3"/>
      <c r="V88" s="4"/>
      <c r="W88" s="15">
        <f>W85*W87</f>
        <v>6339.527999999999</v>
      </c>
      <c r="Y88" s="2" t="s">
        <v>31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6339.527999999999</v>
      </c>
    </row>
    <row r="89" spans="1:35" ht="15.75">
      <c r="A89" s="2"/>
      <c r="B89" s="6" t="s">
        <v>2</v>
      </c>
      <c r="C89" s="6"/>
      <c r="D89" s="3"/>
      <c r="E89" s="3"/>
      <c r="F89" s="3"/>
      <c r="G89" s="3"/>
      <c r="H89" s="3"/>
      <c r="I89" s="3"/>
      <c r="J89" s="4"/>
      <c r="K89" s="5"/>
      <c r="M89" s="2"/>
      <c r="N89" s="6" t="s">
        <v>2</v>
      </c>
      <c r="O89" s="6"/>
      <c r="P89" s="3"/>
      <c r="Q89" s="3"/>
      <c r="R89" s="3"/>
      <c r="S89" s="3"/>
      <c r="T89" s="3"/>
      <c r="U89" s="3"/>
      <c r="V89" s="4"/>
      <c r="W89" s="5"/>
      <c r="Y89" s="2"/>
      <c r="Z89" s="6" t="s">
        <v>2</v>
      </c>
      <c r="AA89" s="6"/>
      <c r="AB89" s="3"/>
      <c r="AC89" s="3"/>
      <c r="AD89" s="3"/>
      <c r="AE89" s="3"/>
      <c r="AF89" s="3"/>
      <c r="AG89" s="3"/>
      <c r="AH89" s="4"/>
      <c r="AI89" s="5"/>
    </row>
    <row r="90" spans="1:35" ht="15.75">
      <c r="A90" s="7" t="s">
        <v>93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2798.488</v>
      </c>
      <c r="M90" s="7" t="s">
        <v>93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2798.488</v>
      </c>
      <c r="Y90" s="7" t="s">
        <v>93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2798.488</v>
      </c>
    </row>
    <row r="91" spans="1:35" ht="15.75">
      <c r="A91" s="7" t="s">
        <v>13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142.296</v>
      </c>
      <c r="M91" s="7" t="s">
        <v>13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142.296</v>
      </c>
      <c r="Y91" s="7" t="s">
        <v>13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142.296</v>
      </c>
    </row>
    <row r="92" spans="1:35" ht="15.75">
      <c r="A92" s="7" t="s">
        <v>50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1280.664</v>
      </c>
      <c r="M92" s="7" t="s">
        <v>50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1280.664</v>
      </c>
      <c r="Y92" s="7" t="s">
        <v>50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1280.664</v>
      </c>
    </row>
    <row r="93" spans="1:35" ht="15.75">
      <c r="A93" s="7" t="s">
        <v>51</v>
      </c>
      <c r="B93" s="3"/>
      <c r="C93" s="3"/>
      <c r="D93" s="3"/>
      <c r="E93" s="3"/>
      <c r="F93" s="3"/>
      <c r="G93" s="3"/>
      <c r="H93" s="3"/>
      <c r="I93" s="3"/>
      <c r="J93" s="4"/>
      <c r="K93" s="15">
        <f>K67</f>
        <v>677.6</v>
      </c>
      <c r="M93" s="7" t="s">
        <v>51</v>
      </c>
      <c r="N93" s="3"/>
      <c r="O93" s="3"/>
      <c r="P93" s="3"/>
      <c r="Q93" s="3"/>
      <c r="R93" s="3"/>
      <c r="S93" s="3"/>
      <c r="T93" s="3"/>
      <c r="U93" s="3"/>
      <c r="V93" s="4"/>
      <c r="W93" s="15">
        <f>K93</f>
        <v>677.6</v>
      </c>
      <c r="Y93" s="7" t="s">
        <v>51</v>
      </c>
      <c r="Z93" s="3"/>
      <c r="AA93" s="3"/>
      <c r="AB93" s="3"/>
      <c r="AC93" s="3"/>
      <c r="AD93" s="3"/>
      <c r="AE93" s="3"/>
      <c r="AF93" s="3"/>
      <c r="AG93" s="3"/>
      <c r="AH93" s="4"/>
      <c r="AI93" s="15">
        <f>W93</f>
        <v>677.6</v>
      </c>
    </row>
    <row r="94" spans="1:35" ht="15.75">
      <c r="A94" s="7" t="s">
        <v>77</v>
      </c>
      <c r="B94" s="3"/>
      <c r="C94" s="3"/>
      <c r="D94" s="3"/>
      <c r="E94" s="3"/>
      <c r="F94" s="3"/>
      <c r="G94" s="3"/>
      <c r="H94" s="3"/>
      <c r="I94" s="3"/>
      <c r="J94" s="4"/>
      <c r="K94" s="14">
        <v>0</v>
      </c>
      <c r="M94" s="7" t="s">
        <v>77</v>
      </c>
      <c r="N94" s="3"/>
      <c r="O94" s="3"/>
      <c r="P94" s="3"/>
      <c r="Q94" s="3"/>
      <c r="R94" s="3"/>
      <c r="S94" s="3"/>
      <c r="T94" s="3"/>
      <c r="U94" s="3"/>
      <c r="V94" s="4"/>
      <c r="W94" s="14"/>
      <c r="Y94" s="7" t="s">
        <v>77</v>
      </c>
      <c r="Z94" s="3"/>
      <c r="AA94" s="3"/>
      <c r="AB94" s="3"/>
      <c r="AC94" s="3"/>
      <c r="AD94" s="3"/>
      <c r="AE94" s="3"/>
      <c r="AF94" s="3"/>
      <c r="AG94" s="3"/>
      <c r="AH94" s="4"/>
      <c r="AI94" s="14"/>
    </row>
    <row r="95" spans="1:35" ht="15.75">
      <c r="A95" s="7" t="s">
        <v>78</v>
      </c>
      <c r="B95" s="6"/>
      <c r="C95" s="6"/>
      <c r="D95" s="6"/>
      <c r="E95" s="6"/>
      <c r="F95" s="6"/>
      <c r="G95" s="6"/>
      <c r="H95" s="6"/>
      <c r="I95" s="3"/>
      <c r="J95" s="4"/>
      <c r="K95" s="14">
        <f>K97</f>
        <v>2385</v>
      </c>
      <c r="M95" s="7" t="s">
        <v>78</v>
      </c>
      <c r="N95" s="6"/>
      <c r="O95" s="6"/>
      <c r="P95" s="6"/>
      <c r="Q95" s="6"/>
      <c r="R95" s="6"/>
      <c r="S95" s="6"/>
      <c r="T95" s="6"/>
      <c r="U95" s="3"/>
      <c r="V95" s="4"/>
      <c r="W95" s="5"/>
      <c r="Y95" s="7" t="s">
        <v>78</v>
      </c>
      <c r="Z95" s="6"/>
      <c r="AA95" s="6"/>
      <c r="AB95" s="6"/>
      <c r="AC95" s="6"/>
      <c r="AD95" s="6"/>
      <c r="AE95" s="6"/>
      <c r="AF95" s="6"/>
      <c r="AG95" s="3"/>
      <c r="AH95" s="4"/>
      <c r="AI95" s="5"/>
    </row>
    <row r="96" spans="1:35" ht="15">
      <c r="A96" s="2" t="s">
        <v>3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3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3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4</v>
      </c>
      <c r="B97" s="3"/>
      <c r="C97" s="3"/>
      <c r="D97" s="3"/>
      <c r="E97" s="3"/>
      <c r="F97" s="3"/>
      <c r="G97" s="3"/>
      <c r="H97" s="3"/>
      <c r="I97" s="3"/>
      <c r="J97" s="4"/>
      <c r="K97" s="5">
        <v>2385</v>
      </c>
      <c r="M97" s="2" t="s">
        <v>4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4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5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5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92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22</v>
      </c>
      <c r="M99" s="2" t="s">
        <v>92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22</v>
      </c>
      <c r="Y99" s="2" t="s">
        <v>92</v>
      </c>
      <c r="Z99" s="3"/>
      <c r="AA99" s="3"/>
      <c r="AB99" s="3"/>
      <c r="AC99" s="3"/>
      <c r="AD99" s="3"/>
      <c r="AE99" s="3"/>
      <c r="AF99" s="3"/>
      <c r="AG99" s="3"/>
      <c r="AH99" s="4"/>
      <c r="AI99" s="5" t="s">
        <v>22</v>
      </c>
    </row>
    <row r="100" spans="1:35" ht="15">
      <c r="A100" s="8" t="s">
        <v>6</v>
      </c>
      <c r="B100" s="9"/>
      <c r="C100" s="9"/>
      <c r="D100" s="9"/>
      <c r="E100" s="9"/>
      <c r="F100" s="9"/>
      <c r="G100" s="9"/>
      <c r="H100" s="9"/>
      <c r="I100" s="9"/>
      <c r="J100" s="10"/>
      <c r="K100" s="5"/>
      <c r="M100" s="8" t="s">
        <v>6</v>
      </c>
      <c r="N100" s="9"/>
      <c r="O100" s="9"/>
      <c r="P100" s="9"/>
      <c r="Q100" s="9"/>
      <c r="R100" s="9"/>
      <c r="S100" s="9"/>
      <c r="T100" s="9"/>
      <c r="U100" s="9"/>
      <c r="V100" s="10"/>
      <c r="W100" s="5"/>
      <c r="Y100" s="8" t="s">
        <v>6</v>
      </c>
      <c r="Z100" s="9"/>
      <c r="AA100" s="9"/>
      <c r="AB100" s="9"/>
      <c r="AC100" s="9"/>
      <c r="AD100" s="9"/>
      <c r="AE100" s="9"/>
      <c r="AF100" s="9"/>
      <c r="AG100" s="9"/>
      <c r="AH100" s="10"/>
      <c r="AI100" s="5"/>
    </row>
    <row r="101" spans="1:35" ht="15">
      <c r="A101" s="2" t="s">
        <v>7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7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8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8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8" t="s">
        <v>9</v>
      </c>
      <c r="B103" s="9"/>
      <c r="C103" s="9"/>
      <c r="D103" s="9"/>
      <c r="E103" s="9"/>
      <c r="F103" s="9"/>
      <c r="G103" s="9"/>
      <c r="H103" s="9"/>
      <c r="I103" s="9"/>
      <c r="J103" s="10"/>
      <c r="K103" s="5"/>
      <c r="M103" s="8" t="s">
        <v>9</v>
      </c>
      <c r="N103" s="9"/>
      <c r="O103" s="9"/>
      <c r="P103" s="9"/>
      <c r="Q103" s="9"/>
      <c r="R103" s="9"/>
      <c r="S103" s="9"/>
      <c r="T103" s="9"/>
      <c r="U103" s="9"/>
      <c r="V103" s="10"/>
      <c r="W103" s="5"/>
      <c r="Y103" s="8" t="s">
        <v>9</v>
      </c>
      <c r="Z103" s="9"/>
      <c r="AA103" s="9"/>
      <c r="AB103" s="9"/>
      <c r="AC103" s="9"/>
      <c r="AD103" s="9"/>
      <c r="AE103" s="9"/>
      <c r="AF103" s="9"/>
      <c r="AG103" s="9"/>
      <c r="AH103" s="10"/>
      <c r="AI103" s="5"/>
    </row>
    <row r="104" spans="1:35" ht="15">
      <c r="A104" s="2" t="s">
        <v>10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  <c r="M104" s="2" t="s">
        <v>10</v>
      </c>
      <c r="N104" s="3"/>
      <c r="O104" s="3"/>
      <c r="P104" s="3"/>
      <c r="Q104" s="3"/>
      <c r="R104" s="3"/>
      <c r="S104" s="3"/>
      <c r="T104" s="3"/>
      <c r="U104" s="3"/>
      <c r="V104" s="4"/>
      <c r="W104" s="5"/>
      <c r="Y104" s="2" t="s">
        <v>10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5"/>
    </row>
    <row r="105" spans="1:35" ht="15">
      <c r="A105" s="2" t="s">
        <v>20</v>
      </c>
      <c r="B105" s="3"/>
      <c r="C105" s="3"/>
      <c r="D105" s="3"/>
      <c r="E105" s="3"/>
      <c r="F105" s="3"/>
      <c r="G105" s="3"/>
      <c r="H105" s="3"/>
      <c r="I105" s="3"/>
      <c r="J105" s="4"/>
      <c r="K105" s="15"/>
      <c r="M105" s="2" t="s">
        <v>20</v>
      </c>
      <c r="N105" s="3"/>
      <c r="O105" s="3"/>
      <c r="P105" s="3"/>
      <c r="Q105" s="3"/>
      <c r="R105" s="3"/>
      <c r="S105" s="3"/>
      <c r="T105" s="3"/>
      <c r="U105" s="3"/>
      <c r="V105" s="4"/>
      <c r="W105" s="15"/>
      <c r="Y105" s="2" t="s">
        <v>20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5"/>
    </row>
    <row r="106" spans="1:35" ht="15">
      <c r="A106" s="8" t="s">
        <v>11</v>
      </c>
      <c r="B106" s="9"/>
      <c r="C106" s="9"/>
      <c r="D106" s="9"/>
      <c r="E106" s="9"/>
      <c r="F106" s="9"/>
      <c r="G106" s="9"/>
      <c r="H106" s="9"/>
      <c r="I106" s="9"/>
      <c r="J106" s="10"/>
      <c r="K106" s="15">
        <f>K90+K91+K92+K93+K94+K95</f>
        <v>7284.048</v>
      </c>
      <c r="M106" s="8" t="s">
        <v>11</v>
      </c>
      <c r="N106" s="9"/>
      <c r="O106" s="9"/>
      <c r="P106" s="9"/>
      <c r="Q106" s="9"/>
      <c r="R106" s="9"/>
      <c r="S106" s="9"/>
      <c r="T106" s="9"/>
      <c r="U106" s="9"/>
      <c r="V106" s="10"/>
      <c r="W106" s="15">
        <f>W90+W91+W92+W93</f>
        <v>4899.048</v>
      </c>
      <c r="Y106" s="8" t="s">
        <v>11</v>
      </c>
      <c r="Z106" s="9"/>
      <c r="AA106" s="9"/>
      <c r="AB106" s="9"/>
      <c r="AC106" s="9"/>
      <c r="AD106" s="9"/>
      <c r="AE106" s="9"/>
      <c r="AF106" s="9"/>
      <c r="AG106" s="9"/>
      <c r="AH106" s="10"/>
      <c r="AI106" s="15">
        <f>W106</f>
        <v>4899.048</v>
      </c>
    </row>
    <row r="108" ht="12.75">
      <c r="AI108" s="16" t="s">
        <v>22</v>
      </c>
    </row>
    <row r="109" ht="12.75">
      <c r="AI109" s="24">
        <f>AI84+AI88-AI106</f>
        <v>23082.303999999996</v>
      </c>
    </row>
    <row r="110" spans="11:35" ht="15">
      <c r="K110" t="s">
        <v>94</v>
      </c>
      <c r="L110" t="s">
        <v>95</v>
      </c>
      <c r="M110" s="25" t="s">
        <v>96</v>
      </c>
      <c r="N110" t="s">
        <v>97</v>
      </c>
      <c r="O110" t="s">
        <v>98</v>
      </c>
      <c r="P110" t="s">
        <v>99</v>
      </c>
      <c r="Q110" t="s">
        <v>14</v>
      </c>
      <c r="R110" t="s">
        <v>15</v>
      </c>
      <c r="S110" t="s">
        <v>16</v>
      </c>
      <c r="T110" t="s">
        <v>100</v>
      </c>
      <c r="U110" t="s">
        <v>18</v>
      </c>
      <c r="V110" t="s">
        <v>19</v>
      </c>
      <c r="AI110" s="24" t="s">
        <v>22</v>
      </c>
    </row>
    <row r="111" spans="1:35" ht="15">
      <c r="A111" s="2" t="s">
        <v>101</v>
      </c>
      <c r="B111" s="3"/>
      <c r="C111" s="3"/>
      <c r="D111" s="3"/>
      <c r="E111" s="3"/>
      <c r="F111" s="3"/>
      <c r="G111" s="3"/>
      <c r="H111" s="3"/>
      <c r="I111" s="3"/>
      <c r="J111" s="4"/>
      <c r="K111" s="15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AH111" t="s">
        <v>22</v>
      </c>
      <c r="AI111" t="s">
        <v>22</v>
      </c>
    </row>
    <row r="112" spans="1:35" ht="15">
      <c r="A112" s="2" t="s">
        <v>102</v>
      </c>
      <c r="B112" s="3"/>
      <c r="C112" s="3"/>
      <c r="D112" s="3"/>
      <c r="E112" s="3"/>
      <c r="F112" s="3"/>
      <c r="G112" s="3"/>
      <c r="H112" s="3"/>
      <c r="I112" s="3"/>
      <c r="J112" s="4"/>
      <c r="K112" s="15">
        <f>K5</f>
        <v>14430</v>
      </c>
      <c r="L112" s="26">
        <f>W5</f>
        <v>15873.288</v>
      </c>
      <c r="M112" s="26">
        <f>AI5</f>
        <v>17316.576</v>
      </c>
      <c r="N112" s="26">
        <f>K32</f>
        <v>18759.864</v>
      </c>
      <c r="O112" s="26">
        <f>W32</f>
        <v>20203.152000000002</v>
      </c>
      <c r="P112" s="26">
        <f>AI32</f>
        <v>21416.056</v>
      </c>
      <c r="Q112" s="26">
        <f>K58</f>
        <v>22628.96</v>
      </c>
      <c r="R112" s="26">
        <f>W58</f>
        <v>23841.863999999998</v>
      </c>
      <c r="S112" s="26">
        <f>AI58</f>
        <v>25054.767999999996</v>
      </c>
      <c r="T112" s="26">
        <f>K84</f>
        <v>21143.055999999997</v>
      </c>
      <c r="U112" s="26">
        <f>W84</f>
        <v>20201.343999999997</v>
      </c>
      <c r="V112" s="26">
        <f>AI84</f>
        <v>21641.823999999997</v>
      </c>
      <c r="AH112" t="s">
        <v>22</v>
      </c>
      <c r="AI112" s="17" t="s">
        <v>22</v>
      </c>
    </row>
    <row r="113" spans="1:22" ht="15">
      <c r="A113" s="2" t="s">
        <v>0</v>
      </c>
      <c r="B113" s="3"/>
      <c r="C113" s="3"/>
      <c r="D113" s="3"/>
      <c r="E113" s="3"/>
      <c r="F113" s="3"/>
      <c r="G113" s="3"/>
      <c r="H113" s="3"/>
      <c r="I113" s="3"/>
      <c r="J113" s="4"/>
      <c r="K113" s="27">
        <f aca="true" t="shared" si="0" ref="K113:K134">K6</f>
        <v>677.6</v>
      </c>
      <c r="L113" s="18">
        <f aca="true" t="shared" si="1" ref="L113:L134">W6</f>
        <v>677.6</v>
      </c>
      <c r="M113" s="18">
        <f aca="true" t="shared" si="2" ref="M113:M134">AI6</f>
        <v>676.6</v>
      </c>
      <c r="N113" s="18">
        <f aca="true" t="shared" si="3" ref="N113:N134">K33</f>
        <v>677.6</v>
      </c>
      <c r="O113" s="18">
        <f aca="true" t="shared" si="4" ref="O113:O134">W33</f>
        <v>677.6</v>
      </c>
      <c r="P113" s="18">
        <f aca="true" t="shared" si="5" ref="P113:P134">AI33</f>
        <v>677.6</v>
      </c>
      <c r="Q113" s="18">
        <f aca="true" t="shared" si="6" ref="Q113:Q134">K59</f>
        <v>677.6</v>
      </c>
      <c r="R113" s="18">
        <f aca="true" t="shared" si="7" ref="R113:R134">W59</f>
        <v>677.6</v>
      </c>
      <c r="S113" s="18">
        <f aca="true" t="shared" si="8" ref="S113:S134">AI59</f>
        <v>677.6</v>
      </c>
      <c r="T113" s="18">
        <f aca="true" t="shared" si="9" ref="T113:T134">K85</f>
        <v>677.6</v>
      </c>
      <c r="U113" s="18">
        <f aca="true" t="shared" si="10" ref="U113:U134">W85</f>
        <v>677.3</v>
      </c>
      <c r="V113" s="18">
        <f aca="true" t="shared" si="11" ref="V113:V134">AI85</f>
        <v>677.3</v>
      </c>
    </row>
    <row r="114" spans="1:22" ht="15">
      <c r="A114" s="2" t="s">
        <v>1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0"/>
        <v>16</v>
      </c>
      <c r="L114" s="26">
        <f t="shared" si="1"/>
        <v>16</v>
      </c>
      <c r="M114" s="26">
        <f t="shared" si="2"/>
        <v>16</v>
      </c>
      <c r="N114" s="26">
        <f t="shared" si="3"/>
        <v>16</v>
      </c>
      <c r="O114" s="26">
        <f t="shared" si="4"/>
        <v>16</v>
      </c>
      <c r="P114" s="26">
        <f t="shared" si="5"/>
        <v>16</v>
      </c>
      <c r="Q114" s="26">
        <f t="shared" si="6"/>
        <v>16</v>
      </c>
      <c r="R114" s="26">
        <f t="shared" si="7"/>
        <v>16</v>
      </c>
      <c r="S114" s="26">
        <f t="shared" si="8"/>
        <v>16</v>
      </c>
      <c r="T114" s="26">
        <f t="shared" si="9"/>
        <v>16</v>
      </c>
      <c r="U114" s="26">
        <f t="shared" si="10"/>
        <v>16</v>
      </c>
      <c r="V114" s="26">
        <f t="shared" si="11"/>
        <v>16</v>
      </c>
    </row>
    <row r="115" spans="1:22" ht="15">
      <c r="A115" s="2" t="s">
        <v>43</v>
      </c>
      <c r="B115" s="3"/>
      <c r="C115" s="3"/>
      <c r="D115" s="3"/>
      <c r="E115" s="3"/>
      <c r="F115" s="3"/>
      <c r="G115" s="3"/>
      <c r="H115" s="3"/>
      <c r="I115" s="3"/>
      <c r="J115" s="4"/>
      <c r="K115" s="29">
        <f t="shared" si="0"/>
        <v>9.36</v>
      </c>
      <c r="L115" s="30">
        <f t="shared" si="1"/>
        <v>9.36</v>
      </c>
      <c r="M115" s="30">
        <f t="shared" si="2"/>
        <v>9.36</v>
      </c>
      <c r="N115" s="30">
        <f t="shared" si="3"/>
        <v>9.36</v>
      </c>
      <c r="O115" s="30">
        <f t="shared" si="4"/>
        <v>9.36</v>
      </c>
      <c r="P115" s="30">
        <f t="shared" si="5"/>
        <v>9.36</v>
      </c>
      <c r="Q115" s="30">
        <f t="shared" si="6"/>
        <v>9.36</v>
      </c>
      <c r="R115" s="30">
        <f t="shared" si="7"/>
        <v>9.36</v>
      </c>
      <c r="S115" s="30">
        <f t="shared" si="8"/>
        <v>9.36</v>
      </c>
      <c r="T115" s="30">
        <f t="shared" si="9"/>
        <v>9.36</v>
      </c>
      <c r="U115" s="30">
        <f t="shared" si="10"/>
        <v>9.36</v>
      </c>
      <c r="V115" s="30">
        <f t="shared" si="11"/>
        <v>9.36</v>
      </c>
    </row>
    <row r="116" spans="1:22" ht="15">
      <c r="A116" s="2" t="s">
        <v>103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0"/>
        <v>6342.336</v>
      </c>
      <c r="L116" s="26">
        <f t="shared" si="1"/>
        <v>6342.336</v>
      </c>
      <c r="M116" s="26">
        <f t="shared" si="2"/>
        <v>6342.336</v>
      </c>
      <c r="N116" s="26">
        <f t="shared" si="3"/>
        <v>6342.336</v>
      </c>
      <c r="O116" s="26">
        <f t="shared" si="4"/>
        <v>6342.336</v>
      </c>
      <c r="P116" s="26">
        <f t="shared" si="5"/>
        <v>6342.336</v>
      </c>
      <c r="Q116" s="26">
        <f t="shared" si="6"/>
        <v>6342.336</v>
      </c>
      <c r="R116" s="26">
        <f t="shared" si="7"/>
        <v>6342.336</v>
      </c>
      <c r="S116" s="26">
        <f t="shared" si="8"/>
        <v>6342.336</v>
      </c>
      <c r="T116" s="26">
        <f t="shared" si="9"/>
        <v>6342.336</v>
      </c>
      <c r="U116" s="26">
        <f t="shared" si="10"/>
        <v>6339.527999999999</v>
      </c>
      <c r="V116" s="26">
        <f t="shared" si="11"/>
        <v>6339.527999999999</v>
      </c>
    </row>
    <row r="117" spans="1:22" ht="15.75">
      <c r="A117" s="2"/>
      <c r="B117" s="6" t="s">
        <v>2</v>
      </c>
      <c r="C117" s="6"/>
      <c r="D117" s="3"/>
      <c r="E117" s="3"/>
      <c r="F117" s="3"/>
      <c r="G117" s="3"/>
      <c r="H117" s="3"/>
      <c r="I117" s="3"/>
      <c r="J117" s="4"/>
      <c r="K117" s="28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ht="15.75">
      <c r="A118" s="7" t="s">
        <v>93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0"/>
        <v>2798.488</v>
      </c>
      <c r="L118" s="26">
        <f t="shared" si="1"/>
        <v>2798.488</v>
      </c>
      <c r="M118" s="26">
        <f t="shared" si="2"/>
        <v>2798.488</v>
      </c>
      <c r="N118" s="26">
        <f t="shared" si="3"/>
        <v>2798.488</v>
      </c>
      <c r="O118" s="26">
        <f t="shared" si="4"/>
        <v>2798.488</v>
      </c>
      <c r="P118" s="26">
        <f t="shared" si="5"/>
        <v>2798.488</v>
      </c>
      <c r="Q118" s="26">
        <f t="shared" si="6"/>
        <v>2798.488</v>
      </c>
      <c r="R118" s="26">
        <f t="shared" si="7"/>
        <v>2798.488</v>
      </c>
      <c r="S118" s="26">
        <f t="shared" si="8"/>
        <v>2798.488</v>
      </c>
      <c r="T118" s="26">
        <f t="shared" si="9"/>
        <v>2798.488</v>
      </c>
      <c r="U118" s="26">
        <f t="shared" si="10"/>
        <v>2798.488</v>
      </c>
      <c r="V118" s="26">
        <f t="shared" si="11"/>
        <v>2798.488</v>
      </c>
    </row>
    <row r="119" spans="1:22" ht="15.75">
      <c r="A119" s="7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0"/>
        <v>142.296</v>
      </c>
      <c r="L119" s="26">
        <f t="shared" si="1"/>
        <v>142.296</v>
      </c>
      <c r="M119" s="26">
        <f t="shared" si="2"/>
        <v>142.296</v>
      </c>
      <c r="N119" s="26">
        <f t="shared" si="3"/>
        <v>142.296</v>
      </c>
      <c r="O119" s="26">
        <f t="shared" si="4"/>
        <v>142.296</v>
      </c>
      <c r="P119" s="26">
        <f t="shared" si="5"/>
        <v>142.296</v>
      </c>
      <c r="Q119" s="26">
        <f t="shared" si="6"/>
        <v>142.296</v>
      </c>
      <c r="R119" s="26">
        <f t="shared" si="7"/>
        <v>142.296</v>
      </c>
      <c r="S119" s="26">
        <f t="shared" si="8"/>
        <v>142.296</v>
      </c>
      <c r="T119" s="26">
        <f t="shared" si="9"/>
        <v>142.296</v>
      </c>
      <c r="U119" s="26">
        <f t="shared" si="10"/>
        <v>142.296</v>
      </c>
      <c r="V119" s="26">
        <f t="shared" si="11"/>
        <v>142.296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0"/>
        <v>1280.664</v>
      </c>
      <c r="L120" s="26">
        <f t="shared" si="1"/>
        <v>1280.664</v>
      </c>
      <c r="M120" s="26">
        <f t="shared" si="2"/>
        <v>1280.664</v>
      </c>
      <c r="N120" s="26">
        <f t="shared" si="3"/>
        <v>1280.664</v>
      </c>
      <c r="O120" s="26">
        <f t="shared" si="4"/>
        <v>1280.664</v>
      </c>
      <c r="P120" s="26">
        <f t="shared" si="5"/>
        <v>1280.664</v>
      </c>
      <c r="Q120" s="26">
        <f t="shared" si="6"/>
        <v>1280.664</v>
      </c>
      <c r="R120" s="26">
        <f t="shared" si="7"/>
        <v>1280.664</v>
      </c>
      <c r="S120" s="26">
        <f t="shared" si="8"/>
        <v>1280.664</v>
      </c>
      <c r="T120" s="26">
        <f t="shared" si="9"/>
        <v>1280.664</v>
      </c>
      <c r="U120" s="26">
        <f t="shared" si="10"/>
        <v>1280.664</v>
      </c>
      <c r="V120" s="26">
        <f t="shared" si="11"/>
        <v>1280.664</v>
      </c>
    </row>
    <row r="121" spans="1:22" ht="15.75">
      <c r="A121" s="7" t="s">
        <v>51</v>
      </c>
      <c r="B121" s="3"/>
      <c r="C121" s="3"/>
      <c r="D121" s="3"/>
      <c r="E121" s="3"/>
      <c r="F121" s="3"/>
      <c r="G121" s="3"/>
      <c r="H121" s="3"/>
      <c r="I121" s="3"/>
      <c r="J121" s="4"/>
      <c r="K121" s="28">
        <f t="shared" si="0"/>
        <v>677.6</v>
      </c>
      <c r="L121" s="26">
        <f t="shared" si="1"/>
        <v>677.6</v>
      </c>
      <c r="M121" s="26">
        <f t="shared" si="2"/>
        <v>677.6</v>
      </c>
      <c r="N121" s="26">
        <f t="shared" si="3"/>
        <v>677.6</v>
      </c>
      <c r="O121" s="26">
        <f t="shared" si="4"/>
        <v>677.6</v>
      </c>
      <c r="P121" s="26">
        <f t="shared" si="5"/>
        <v>677.6</v>
      </c>
      <c r="Q121" s="26">
        <f t="shared" si="6"/>
        <v>677.6</v>
      </c>
      <c r="R121" s="26">
        <f t="shared" si="7"/>
        <v>677.6</v>
      </c>
      <c r="S121" s="26">
        <f t="shared" si="8"/>
        <v>677.6</v>
      </c>
      <c r="T121" s="26">
        <f t="shared" si="9"/>
        <v>677.6</v>
      </c>
      <c r="U121" s="26">
        <f t="shared" si="10"/>
        <v>677.6</v>
      </c>
      <c r="V121" s="26">
        <f t="shared" si="11"/>
        <v>677.6</v>
      </c>
    </row>
    <row r="122" spans="1:22" ht="15.75">
      <c r="A122" s="7" t="s">
        <v>77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0"/>
        <v>0</v>
      </c>
      <c r="L122" s="26">
        <f t="shared" si="1"/>
        <v>0</v>
      </c>
      <c r="M122" s="26">
        <f t="shared" si="2"/>
        <v>0</v>
      </c>
      <c r="N122" s="26">
        <f t="shared" si="3"/>
        <v>0</v>
      </c>
      <c r="O122" s="26">
        <f t="shared" si="4"/>
        <v>230.38400000000001</v>
      </c>
      <c r="P122" s="26">
        <f t="shared" si="5"/>
        <v>230.38400000000001</v>
      </c>
      <c r="Q122" s="26">
        <f t="shared" si="6"/>
        <v>230.38400000000001</v>
      </c>
      <c r="R122" s="26">
        <f t="shared" si="7"/>
        <v>230.38400000000001</v>
      </c>
      <c r="S122" s="26">
        <f t="shared" si="8"/>
        <v>0</v>
      </c>
      <c r="T122" s="26">
        <f t="shared" si="9"/>
        <v>0</v>
      </c>
      <c r="U122" s="26">
        <f t="shared" si="10"/>
        <v>0</v>
      </c>
      <c r="V122" s="26">
        <f t="shared" si="11"/>
        <v>0</v>
      </c>
    </row>
    <row r="123" spans="1:22" ht="15.75">
      <c r="A123" s="7" t="s">
        <v>78</v>
      </c>
      <c r="B123" s="6"/>
      <c r="C123" s="6"/>
      <c r="D123" s="6"/>
      <c r="E123" s="6"/>
      <c r="F123" s="6"/>
      <c r="G123" s="6"/>
      <c r="H123" s="6"/>
      <c r="I123" s="3"/>
      <c r="J123" s="4"/>
      <c r="K123" s="28">
        <f t="shared" si="0"/>
        <v>0</v>
      </c>
      <c r="L123" s="26">
        <f t="shared" si="1"/>
        <v>0</v>
      </c>
      <c r="M123" s="26">
        <f t="shared" si="2"/>
        <v>0</v>
      </c>
      <c r="N123" s="26">
        <f t="shared" si="3"/>
        <v>0</v>
      </c>
      <c r="O123" s="26">
        <f t="shared" si="4"/>
        <v>0</v>
      </c>
      <c r="P123" s="26">
        <f t="shared" si="5"/>
        <v>0</v>
      </c>
      <c r="Q123" s="26">
        <f t="shared" si="6"/>
        <v>0</v>
      </c>
      <c r="R123" s="26">
        <f t="shared" si="7"/>
        <v>0</v>
      </c>
      <c r="S123" s="26">
        <f t="shared" si="8"/>
        <v>5355</v>
      </c>
      <c r="T123" s="26">
        <f t="shared" si="9"/>
        <v>2385</v>
      </c>
      <c r="U123" s="26">
        <f t="shared" si="10"/>
        <v>0</v>
      </c>
      <c r="V123" s="26">
        <f t="shared" si="11"/>
        <v>0</v>
      </c>
    </row>
    <row r="124" spans="1:22" ht="15">
      <c r="A124" s="2" t="s">
        <v>3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0"/>
        <v>0</v>
      </c>
      <c r="L124" s="26">
        <f t="shared" si="1"/>
        <v>0</v>
      </c>
      <c r="M124" s="26">
        <f t="shared" si="2"/>
        <v>0</v>
      </c>
      <c r="N124" s="26">
        <f t="shared" si="3"/>
        <v>0</v>
      </c>
      <c r="O124" s="26">
        <f t="shared" si="4"/>
        <v>0</v>
      </c>
      <c r="P124" s="26">
        <f t="shared" si="5"/>
        <v>0</v>
      </c>
      <c r="Q124" s="26">
        <f t="shared" si="6"/>
        <v>0</v>
      </c>
      <c r="R124" s="26">
        <f t="shared" si="7"/>
        <v>0</v>
      </c>
      <c r="S124" s="26">
        <f t="shared" si="8"/>
        <v>0</v>
      </c>
      <c r="T124" s="26">
        <f t="shared" si="9"/>
        <v>0</v>
      </c>
      <c r="U124" s="26">
        <f t="shared" si="10"/>
        <v>0</v>
      </c>
      <c r="V124" s="26">
        <f t="shared" si="11"/>
        <v>0</v>
      </c>
    </row>
    <row r="125" spans="1:22" ht="15">
      <c r="A125" s="2" t="s">
        <v>4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0"/>
        <v>0</v>
      </c>
      <c r="L125" s="26">
        <f t="shared" si="1"/>
        <v>0</v>
      </c>
      <c r="M125" s="26">
        <f t="shared" si="2"/>
        <v>0</v>
      </c>
      <c r="N125" s="26">
        <f t="shared" si="3"/>
        <v>0</v>
      </c>
      <c r="O125" s="26">
        <f t="shared" si="4"/>
        <v>0</v>
      </c>
      <c r="P125" s="26">
        <f t="shared" si="5"/>
        <v>0</v>
      </c>
      <c r="Q125" s="26">
        <f t="shared" si="6"/>
        <v>0</v>
      </c>
      <c r="R125" s="26">
        <f t="shared" si="7"/>
        <v>0</v>
      </c>
      <c r="S125" s="26">
        <f t="shared" si="8"/>
        <v>0</v>
      </c>
      <c r="T125" s="26">
        <f t="shared" si="9"/>
        <v>2385</v>
      </c>
      <c r="U125" s="26">
        <f t="shared" si="10"/>
        <v>0</v>
      </c>
      <c r="V125" s="26">
        <f t="shared" si="11"/>
        <v>0</v>
      </c>
    </row>
    <row r="126" spans="1:22" ht="15">
      <c r="A126" s="2" t="s">
        <v>5</v>
      </c>
      <c r="B126" s="3"/>
      <c r="C126" s="3"/>
      <c r="D126" s="3"/>
      <c r="E126" s="3"/>
      <c r="F126" s="3"/>
      <c r="G126" s="3"/>
      <c r="H126" s="3"/>
      <c r="I126" s="3"/>
      <c r="J126" s="4"/>
      <c r="K126" s="28">
        <f t="shared" si="0"/>
        <v>0</v>
      </c>
      <c r="L126" s="26">
        <f t="shared" si="1"/>
        <v>0</v>
      </c>
      <c r="M126" s="26">
        <f t="shared" si="2"/>
        <v>0</v>
      </c>
      <c r="N126" s="26">
        <f t="shared" si="3"/>
        <v>0</v>
      </c>
      <c r="O126" s="26">
        <f t="shared" si="4"/>
        <v>0</v>
      </c>
      <c r="P126" s="26">
        <f t="shared" si="5"/>
        <v>0</v>
      </c>
      <c r="Q126" s="26">
        <f t="shared" si="6"/>
        <v>0</v>
      </c>
      <c r="R126" s="26">
        <f t="shared" si="7"/>
        <v>0</v>
      </c>
      <c r="S126" s="26">
        <f t="shared" si="8"/>
        <v>0</v>
      </c>
      <c r="T126" s="26">
        <f t="shared" si="9"/>
        <v>0</v>
      </c>
      <c r="U126" s="26">
        <f t="shared" si="10"/>
        <v>0</v>
      </c>
      <c r="V126" s="26">
        <f t="shared" si="11"/>
        <v>0</v>
      </c>
    </row>
    <row r="127" spans="1:22" ht="15">
      <c r="A127" s="2" t="s">
        <v>92</v>
      </c>
      <c r="B127" s="3"/>
      <c r="C127" s="3"/>
      <c r="D127" s="3"/>
      <c r="E127" s="3"/>
      <c r="F127" s="3"/>
      <c r="G127" s="3"/>
      <c r="H127" s="3"/>
      <c r="I127" s="3"/>
      <c r="J127" s="4"/>
      <c r="K127" s="28" t="str">
        <f t="shared" si="0"/>
        <v> </v>
      </c>
      <c r="L127" s="26" t="str">
        <f t="shared" si="1"/>
        <v> </v>
      </c>
      <c r="M127" s="26" t="str">
        <f t="shared" si="2"/>
        <v> </v>
      </c>
      <c r="N127" s="26" t="str">
        <f t="shared" si="3"/>
        <v> </v>
      </c>
      <c r="O127" s="26" t="str">
        <f t="shared" si="4"/>
        <v> </v>
      </c>
      <c r="P127" s="26" t="str">
        <f t="shared" si="5"/>
        <v> </v>
      </c>
      <c r="Q127" s="26" t="str">
        <f t="shared" si="6"/>
        <v> </v>
      </c>
      <c r="R127" s="26" t="str">
        <f t="shared" si="7"/>
        <v> </v>
      </c>
      <c r="S127" s="26">
        <f t="shared" si="8"/>
        <v>5355</v>
      </c>
      <c r="T127" s="26" t="str">
        <f t="shared" si="9"/>
        <v> </v>
      </c>
      <c r="U127" s="26" t="str">
        <f t="shared" si="10"/>
        <v> </v>
      </c>
      <c r="V127" s="26" t="str">
        <f t="shared" si="11"/>
        <v> </v>
      </c>
    </row>
    <row r="128" spans="1:22" ht="15">
      <c r="A128" s="8" t="s">
        <v>6</v>
      </c>
      <c r="B128" s="9"/>
      <c r="C128" s="9"/>
      <c r="D128" s="9"/>
      <c r="E128" s="9"/>
      <c r="F128" s="9"/>
      <c r="G128" s="9"/>
      <c r="H128" s="9"/>
      <c r="I128" s="9"/>
      <c r="J128" s="10"/>
      <c r="K128" s="28">
        <f t="shared" si="0"/>
        <v>0</v>
      </c>
      <c r="L128" s="26">
        <f t="shared" si="1"/>
        <v>0</v>
      </c>
      <c r="M128" s="26">
        <f t="shared" si="2"/>
        <v>0</v>
      </c>
      <c r="N128" s="26">
        <f t="shared" si="3"/>
        <v>0</v>
      </c>
      <c r="O128" s="26">
        <f t="shared" si="4"/>
        <v>0</v>
      </c>
      <c r="P128" s="26">
        <f t="shared" si="5"/>
        <v>0</v>
      </c>
      <c r="Q128" s="26">
        <f t="shared" si="6"/>
        <v>0</v>
      </c>
      <c r="R128" s="26">
        <f t="shared" si="7"/>
        <v>0</v>
      </c>
      <c r="S128" s="26">
        <f t="shared" si="8"/>
        <v>0</v>
      </c>
      <c r="T128" s="26">
        <f t="shared" si="9"/>
        <v>0</v>
      </c>
      <c r="U128" s="26">
        <f t="shared" si="10"/>
        <v>0</v>
      </c>
      <c r="V128" s="26">
        <f t="shared" si="11"/>
        <v>0</v>
      </c>
    </row>
    <row r="129" spans="1:22" ht="15">
      <c r="A129" s="2" t="s">
        <v>7</v>
      </c>
      <c r="B129" s="3"/>
      <c r="C129" s="3"/>
      <c r="D129" s="3"/>
      <c r="E129" s="3"/>
      <c r="F129" s="3"/>
      <c r="G129" s="3"/>
      <c r="H129" s="3"/>
      <c r="I129" s="3"/>
      <c r="J129" s="4"/>
      <c r="K129" s="28">
        <f t="shared" si="0"/>
        <v>0</v>
      </c>
      <c r="L129" s="26">
        <f t="shared" si="1"/>
        <v>0</v>
      </c>
      <c r="M129" s="26">
        <f t="shared" si="2"/>
        <v>0</v>
      </c>
      <c r="N129" s="26">
        <f t="shared" si="3"/>
        <v>0</v>
      </c>
      <c r="O129" s="26">
        <f t="shared" si="4"/>
        <v>0</v>
      </c>
      <c r="P129" s="26">
        <f t="shared" si="5"/>
        <v>0</v>
      </c>
      <c r="Q129" s="26">
        <f t="shared" si="6"/>
        <v>0</v>
      </c>
      <c r="R129" s="26">
        <f t="shared" si="7"/>
        <v>0</v>
      </c>
      <c r="S129" s="26">
        <f t="shared" si="8"/>
        <v>0</v>
      </c>
      <c r="T129" s="26">
        <f t="shared" si="9"/>
        <v>0</v>
      </c>
      <c r="U129" s="26">
        <f t="shared" si="10"/>
        <v>0</v>
      </c>
      <c r="V129" s="26">
        <f t="shared" si="11"/>
        <v>0</v>
      </c>
    </row>
    <row r="130" spans="1:22" ht="15">
      <c r="A130" s="2" t="s">
        <v>104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0"/>
        <v>0</v>
      </c>
      <c r="L130" s="26">
        <f t="shared" si="1"/>
        <v>0</v>
      </c>
      <c r="M130" s="26">
        <f t="shared" si="2"/>
        <v>0</v>
      </c>
      <c r="N130" s="26">
        <f t="shared" si="3"/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26">
        <f t="shared" si="8"/>
        <v>0</v>
      </c>
      <c r="T130" s="26">
        <f t="shared" si="9"/>
        <v>0</v>
      </c>
      <c r="U130" s="26">
        <f t="shared" si="10"/>
        <v>0</v>
      </c>
      <c r="V130" s="26">
        <f t="shared" si="11"/>
        <v>0</v>
      </c>
    </row>
    <row r="131" spans="1:22" ht="15">
      <c r="A131" s="8" t="s">
        <v>9</v>
      </c>
      <c r="B131" s="9"/>
      <c r="C131" s="9"/>
      <c r="D131" s="9"/>
      <c r="E131" s="9"/>
      <c r="F131" s="9"/>
      <c r="G131" s="9"/>
      <c r="H131" s="9"/>
      <c r="I131" s="9"/>
      <c r="J131" s="10"/>
      <c r="K131" s="28">
        <f t="shared" si="0"/>
        <v>0</v>
      </c>
      <c r="L131" s="26">
        <f t="shared" si="1"/>
        <v>0</v>
      </c>
      <c r="M131" s="26">
        <f t="shared" si="2"/>
        <v>0</v>
      </c>
      <c r="N131" s="26">
        <f t="shared" si="3"/>
        <v>0</v>
      </c>
      <c r="O131" s="26">
        <f t="shared" si="4"/>
        <v>0</v>
      </c>
      <c r="P131" s="26">
        <f t="shared" si="5"/>
        <v>0</v>
      </c>
      <c r="Q131" s="26">
        <f t="shared" si="6"/>
        <v>0</v>
      </c>
      <c r="R131" s="26">
        <f t="shared" si="7"/>
        <v>0</v>
      </c>
      <c r="S131" s="26">
        <f t="shared" si="8"/>
        <v>0</v>
      </c>
      <c r="T131" s="26">
        <f t="shared" si="9"/>
        <v>0</v>
      </c>
      <c r="U131" s="26">
        <f t="shared" si="10"/>
        <v>0</v>
      </c>
      <c r="V131" s="26">
        <f t="shared" si="11"/>
        <v>0</v>
      </c>
    </row>
    <row r="132" spans="1:22" ht="15">
      <c r="A132" s="2" t="s">
        <v>10</v>
      </c>
      <c r="B132" s="3"/>
      <c r="C132" s="3"/>
      <c r="D132" s="3"/>
      <c r="E132" s="3"/>
      <c r="F132" s="3"/>
      <c r="G132" s="3"/>
      <c r="H132" s="3"/>
      <c r="I132" s="3"/>
      <c r="J132" s="4"/>
      <c r="K132" s="28">
        <f t="shared" si="0"/>
        <v>0</v>
      </c>
      <c r="L132" s="26">
        <f t="shared" si="1"/>
        <v>0</v>
      </c>
      <c r="M132" s="26">
        <f t="shared" si="2"/>
        <v>0</v>
      </c>
      <c r="N132" s="26">
        <f t="shared" si="3"/>
        <v>0</v>
      </c>
      <c r="O132" s="26">
        <f t="shared" si="4"/>
        <v>0</v>
      </c>
      <c r="P132" s="26">
        <f t="shared" si="5"/>
        <v>0</v>
      </c>
      <c r="Q132" s="26">
        <f t="shared" si="6"/>
        <v>0</v>
      </c>
      <c r="R132" s="26">
        <f t="shared" si="7"/>
        <v>0</v>
      </c>
      <c r="S132" s="26">
        <f t="shared" si="8"/>
        <v>0</v>
      </c>
      <c r="T132" s="26">
        <f t="shared" si="9"/>
        <v>0</v>
      </c>
      <c r="U132" s="26">
        <f t="shared" si="10"/>
        <v>0</v>
      </c>
      <c r="V132" s="26">
        <f t="shared" si="11"/>
        <v>0</v>
      </c>
    </row>
    <row r="133" spans="1:22" ht="15">
      <c r="A133" s="2" t="s">
        <v>20</v>
      </c>
      <c r="B133" s="3"/>
      <c r="C133" s="3"/>
      <c r="D133" s="3"/>
      <c r="E133" s="3"/>
      <c r="F133" s="3"/>
      <c r="G133" s="3"/>
      <c r="H133" s="3"/>
      <c r="I133" s="3"/>
      <c r="J133" s="4"/>
      <c r="K133" s="28">
        <f t="shared" si="0"/>
        <v>0</v>
      </c>
      <c r="L133" s="26">
        <f t="shared" si="1"/>
        <v>0</v>
      </c>
      <c r="M133" s="26">
        <f t="shared" si="2"/>
        <v>0</v>
      </c>
      <c r="N133" s="26">
        <f t="shared" si="3"/>
        <v>0</v>
      </c>
      <c r="O133" s="26">
        <f t="shared" si="4"/>
        <v>0</v>
      </c>
      <c r="P133" s="26">
        <f t="shared" si="5"/>
        <v>0</v>
      </c>
      <c r="Q133" s="26">
        <f t="shared" si="6"/>
        <v>0</v>
      </c>
      <c r="R133" s="26">
        <f t="shared" si="7"/>
        <v>0</v>
      </c>
      <c r="S133" s="26">
        <f t="shared" si="8"/>
        <v>0</v>
      </c>
      <c r="T133" s="26">
        <f t="shared" si="9"/>
        <v>0</v>
      </c>
      <c r="U133" s="26">
        <f t="shared" si="10"/>
        <v>0</v>
      </c>
      <c r="V133" s="26">
        <f t="shared" si="11"/>
        <v>0</v>
      </c>
    </row>
    <row r="134" spans="1:22" ht="15">
      <c r="A134" s="8" t="s">
        <v>11</v>
      </c>
      <c r="B134" s="9"/>
      <c r="C134" s="9"/>
      <c r="D134" s="9"/>
      <c r="E134" s="9"/>
      <c r="F134" s="9"/>
      <c r="G134" s="9"/>
      <c r="H134" s="9"/>
      <c r="I134" s="9"/>
      <c r="J134" s="10"/>
      <c r="K134" s="28">
        <f t="shared" si="0"/>
        <v>4899.048</v>
      </c>
      <c r="L134" s="26">
        <f t="shared" si="1"/>
        <v>4899.048</v>
      </c>
      <c r="M134" s="26">
        <f t="shared" si="2"/>
        <v>4899.048</v>
      </c>
      <c r="N134" s="26">
        <f t="shared" si="3"/>
        <v>4899.048</v>
      </c>
      <c r="O134" s="26">
        <f t="shared" si="4"/>
        <v>5129.432</v>
      </c>
      <c r="P134" s="26">
        <f t="shared" si="5"/>
        <v>5129.432</v>
      </c>
      <c r="Q134" s="26">
        <f t="shared" si="6"/>
        <v>5129.432</v>
      </c>
      <c r="R134" s="26">
        <f t="shared" si="7"/>
        <v>5129.432</v>
      </c>
      <c r="S134" s="26">
        <f t="shared" si="8"/>
        <v>10254.047999999999</v>
      </c>
      <c r="T134" s="26">
        <f t="shared" si="9"/>
        <v>7284.048</v>
      </c>
      <c r="U134" s="26">
        <f t="shared" si="10"/>
        <v>4899.048</v>
      </c>
      <c r="V134" s="26">
        <f t="shared" si="11"/>
        <v>4899.048</v>
      </c>
    </row>
    <row r="135" spans="11:22" ht="12.75"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8:22" ht="12.75">
      <c r="R136" t="s">
        <v>105</v>
      </c>
      <c r="U136" s="16"/>
      <c r="V136" s="24">
        <f>V112+V116-V134</f>
        <v>23082.303999999996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2018-01-22T08:32:45Z</dcterms:modified>
  <cp:category/>
  <cp:version/>
  <cp:contentType/>
  <cp:contentStatus/>
</cp:coreProperties>
</file>