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<sst xmlns="http://schemas.openxmlformats.org/spreadsheetml/2006/main" count="409" uniqueCount="106">
  <si>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</si>
  <si>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</si>
  <si>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</si>
  <si>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</si>
  <si>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</si>
  <si>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</si>
  <si>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</si>
  <si>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ж.Смена входных дверей в местах общего пользования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</si>
  <si>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</si>
  <si>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</si>
  <si>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</si>
  <si>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t>июль</t>
  </si>
  <si>
    <t>август</t>
  </si>
  <si>
    <t>сентябрь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</si>
  <si>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</si>
  <si>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 xml:space="preserve">октябрь </t>
  </si>
  <si>
    <t>ноябрь</t>
  </si>
  <si>
    <t>декабрь</t>
  </si>
  <si>
    <t xml:space="preserve">6.начислено за январь   </t>
  </si>
  <si>
    <t xml:space="preserve">6.начислено за февраль    </t>
  </si>
  <si>
    <t xml:space="preserve">6.начислено за март    </t>
  </si>
  <si>
    <t xml:space="preserve"> </t>
  </si>
  <si>
    <t>июнь</t>
  </si>
  <si>
    <t xml:space="preserve">6.начислено за июнь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</si>
  <si>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</si>
  <si>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</si>
  <si>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</si>
  <si>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</si>
  <si>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август   </t>
  </si>
  <si>
    <t xml:space="preserve">6.начислено за сентябрь  </t>
  </si>
  <si>
    <t xml:space="preserve">6.начислено за декабрь   </t>
  </si>
  <si>
    <t xml:space="preserve">6.начислено за ноябрь   </t>
  </si>
  <si>
    <t xml:space="preserve">коммунальным услугам жилого дома № 4 пос. Классон за 1 квартал  </t>
  </si>
  <si>
    <t xml:space="preserve">5.начислено за 1 квартал   </t>
  </si>
  <si>
    <t xml:space="preserve">коммунальным услугам жилого дома № 4  пос. Классон за 2 квартал  </t>
  </si>
  <si>
    <t xml:space="preserve">5.начислено за 2 квартал  </t>
  </si>
  <si>
    <t xml:space="preserve">коммунальным услугам жилого дома № 4  пос. Классон за 3 квартал  </t>
  </si>
  <si>
    <t xml:space="preserve">5.начислено за 3 квартал  </t>
  </si>
  <si>
    <t xml:space="preserve">5.начислено за 4 квартал  </t>
  </si>
  <si>
    <t xml:space="preserve">коммунальным услугам жилого дома № 4 пос. Классон за январь  </t>
  </si>
  <si>
    <t xml:space="preserve">5. Тариф  </t>
  </si>
  <si>
    <t xml:space="preserve">коммунальным услугам жилого дома № 4 пос. Классон. за февраль  </t>
  </si>
  <si>
    <t xml:space="preserve">5. Тариф </t>
  </si>
  <si>
    <t xml:space="preserve">коммунальным услугам жилого дома № 4 пос. Классон за март  </t>
  </si>
  <si>
    <t xml:space="preserve">5. Тариф н </t>
  </si>
  <si>
    <t>5. Тариф на 2015 год</t>
  </si>
  <si>
    <t xml:space="preserve">6.начислено за октябрь  </t>
  </si>
  <si>
    <t xml:space="preserve">6.начислено за июль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</si>
  <si>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</si>
  <si>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</si>
  <si>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</si>
  <si>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 xml:space="preserve">коммунальным услугам жилого дома № 4  пос. Классон за 4 квартал 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</si>
  <si>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</si>
  <si>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</si>
  <si>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</si>
  <si>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</si>
  <si>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</si>
  <si>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</si>
  <si>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</si>
  <si>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</si>
  <si>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</si>
  <si>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</si>
  <si>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</si>
  <si>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</si>
  <si>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</si>
  <si>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</si>
  <si>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</si>
  <si>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</si>
  <si>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</si>
  <si>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</si>
  <si>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1. Задолженность по содержанию и текущему ремонту жилого дома на 01.06.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</si>
  <si>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</si>
  <si>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</si>
  <si>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</si>
  <si>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</si>
  <si>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</si>
  <si>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>Остаток с 2016 года</t>
  </si>
  <si>
    <t>Итого начислено за 2017 год</t>
  </si>
  <si>
    <t>Итого истрачено за 2017 год</t>
  </si>
  <si>
    <t>1. Задолженность по содержанию и текущему ремонту жилого дома на 31.12.2017 года</t>
  </si>
  <si>
    <t>2. Остаток денежных средств по содержанию и текущему ремонту жилого дома на 31.12.2017г.</t>
  </si>
  <si>
    <t>1. Задолженность по содержанию и текущему ремонту жилого дома на 01.01.2017года</t>
  </si>
  <si>
    <t>2. Остаток денежных средств по содержанию и текущему ремонту жилого дома на 01.01.2017г.</t>
  </si>
  <si>
    <t>1. Задолженность по содержанию и текущему ремонту жилого дома на 01.04.2017 года</t>
  </si>
  <si>
    <t>2. Остаток денежных средств по содержанию и текущему ремонту жилого дома на 01.04.2017г.</t>
  </si>
  <si>
    <t>1. Задолженность по содержанию и текущему ремонту жилого дома на 01.07.2017 года</t>
  </si>
  <si>
    <t>2. Остаток денежных средств по содержанию и текущему ремонту жилого дома на 01.07.2017г.</t>
  </si>
  <si>
    <t>1. Задолженность по содержанию и текущему ремонту жилого дома на 01.10.2017 года</t>
  </si>
  <si>
    <t>2. Остаток денежных средств по содержанию и текущему ремонту жилого дома на 01.10.2017г.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</si>
  <si>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</si>
  <si>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</si>
  <si>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г. Электрические сети (списывание показаний)</t>
  </si>
  <si>
    <t>е. Текущий ремонт подъездов</t>
  </si>
  <si>
    <t>и. Остекление окон в местах общего пользования</t>
  </si>
  <si>
    <t xml:space="preserve">к. Прочие работы  </t>
  </si>
  <si>
    <t>ж.Смена входных дверей в местах общего пользования (установка замков)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</si>
  <si>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</si>
  <si>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</si>
  <si>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</si>
  <si>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</si>
  <si>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</si>
  <si>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1. Задолженность по содержанию и текущему ремонту жилого дома на начало месяца </t>
  </si>
  <si>
    <t>2. Остаток денежных средств по содержанию и текущему ремонту жилого дома на конец месяца</t>
  </si>
  <si>
    <t xml:space="preserve">6.начислено за январь  </t>
  </si>
  <si>
    <r>
      <t xml:space="preserve">                       остаток на 01.01.2018г.      </t>
    </r>
    <r>
      <rPr>
        <b/>
        <sz val="10"/>
        <rFont val="Arial Cyr"/>
        <family val="0"/>
      </rPr>
      <t>23807 руб.</t>
    </r>
  </si>
  <si>
    <t xml:space="preserve">ж.Смена входных дверей в местах общего пользования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</si>
</sst>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0" fontId="1" fillId="0" borderId="0" xfId="0" applyFont="1" applyFill="1" applyBorder="1" applyAlignment="1">
      <alignment/>
    </xf>
    <xf numFmtId="1" fontId="0" fillId="0" borderId="4" xfId="0" applyNumberFormat="1" applyBorder="1" applyAlignment="1">
      <alignment/>
    </xf>
    <xf numFmtId="1" fontId="0" fillId="0" borderId="4" xfId="0" applyNumberFormat="1" applyFont="1" applyBorder="1" applyAlignment="1">
      <alignment/>
    </xf>
    <xf numFmtId="2" fontId="0" fillId="0" borderId="4" xfId="0" applyNumberFormat="1" applyFont="1" applyBorder="1" applyAlignment="1">
      <alignment/>
    </xf>
    <xf numFmtId="2" fontId="0" fillId="0" borderId="4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workbookViewId="0" topLeftCell="A43">
      <selection activeCell="K72" sqref="K72"/>
    </sheetView>
  </sheetViews>
  <sheetFormatPr defaultColWidth="9.00390625" defaultRowHeight="12.75"/>
  <cols>
    <col min="10" max="10" width="17.75390625" style="0" customWidth="1"/>
    <col min="11" max="11" width="13.1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32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81</v>
      </c>
      <c r="B4" s="3"/>
      <c r="C4" s="3"/>
      <c r="D4" s="3"/>
      <c r="E4" s="3"/>
      <c r="F4" s="3"/>
      <c r="G4" s="3"/>
      <c r="H4" s="3"/>
      <c r="I4" s="3"/>
      <c r="J4" s="4"/>
      <c r="K4" s="13" t="s">
        <v>21</v>
      </c>
    </row>
    <row r="5" spans="1:11" ht="15">
      <c r="A5" s="2" t="s">
        <v>82</v>
      </c>
      <c r="B5" s="3"/>
      <c r="C5" s="3"/>
      <c r="D5" s="3"/>
      <c r="E5" s="3"/>
      <c r="F5" s="3"/>
      <c r="G5" s="3"/>
      <c r="H5" s="3"/>
      <c r="I5" s="3"/>
      <c r="J5" s="4"/>
      <c r="K5" s="13">
        <v>20602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368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</row>
    <row r="8" spans="1:11" ht="15">
      <c r="A8" s="2" t="s">
        <v>33</v>
      </c>
      <c r="B8" s="3"/>
      <c r="C8" s="3"/>
      <c r="D8" s="3"/>
      <c r="E8" s="3"/>
      <c r="F8" s="3"/>
      <c r="G8" s="3"/>
      <c r="H8" s="3"/>
      <c r="I8" s="3"/>
      <c r="J8" s="4"/>
      <c r="K8" s="16">
        <f>Лист2!AI9*3</f>
        <v>9483.36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6"/>
    </row>
    <row r="10" spans="1:11" ht="15.75">
      <c r="A10" s="8" t="s">
        <v>96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Лист2!AI11*3</f>
        <v>4559.5199999999995</v>
      </c>
    </row>
    <row r="11" spans="1:11" ht="15.75">
      <c r="A11" s="8" t="s">
        <v>14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Лист2!AI12*3</f>
        <v>231.84</v>
      </c>
    </row>
    <row r="12" spans="1:11" ht="15.75">
      <c r="A12" s="8" t="s">
        <v>48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Лист2!AI13*3</f>
        <v>1700.16</v>
      </c>
    </row>
    <row r="13" spans="1:11" ht="15.75">
      <c r="A13" s="8" t="s">
        <v>49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Лист2!AI14*3</f>
        <v>1104</v>
      </c>
    </row>
    <row r="14" spans="1:11" ht="15.75">
      <c r="A14" s="8" t="s">
        <v>50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Лист2!AI16*2+Лист2!K16</f>
        <v>1340</v>
      </c>
    </row>
    <row r="15" spans="1:11" ht="15">
      <c r="A15" s="9" t="s">
        <v>9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8935.52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34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83</v>
      </c>
      <c r="B21" s="3"/>
      <c r="C21" s="3"/>
      <c r="D21" s="3"/>
      <c r="E21" s="3"/>
      <c r="F21" s="3"/>
      <c r="G21" s="3"/>
      <c r="H21" s="3"/>
      <c r="I21" s="3"/>
      <c r="J21" s="4"/>
      <c r="K21" s="13"/>
    </row>
    <row r="22" spans="1:11" ht="15">
      <c r="A22" s="2" t="s">
        <v>84</v>
      </c>
      <c r="B22" s="3"/>
      <c r="C22" s="3"/>
      <c r="D22" s="3"/>
      <c r="E22" s="3"/>
      <c r="F22" s="3"/>
      <c r="G22" s="3"/>
      <c r="H22" s="3"/>
      <c r="I22" s="3"/>
      <c r="J22" s="4"/>
      <c r="K22" s="16">
        <f>K5+K8-K15</f>
        <v>21149.84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4">
        <f>K6</f>
        <v>368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5">
        <f>K7</f>
        <v>8</v>
      </c>
    </row>
    <row r="25" spans="1:11" ht="15">
      <c r="A25" s="2" t="s">
        <v>35</v>
      </c>
      <c r="B25" s="3"/>
      <c r="C25" s="3"/>
      <c r="D25" s="3"/>
      <c r="E25" s="3"/>
      <c r="F25" s="3"/>
      <c r="G25" s="3"/>
      <c r="H25" s="3"/>
      <c r="I25" s="3"/>
      <c r="J25" s="4"/>
      <c r="K25" s="16">
        <f>K8</f>
        <v>9483.36</v>
      </c>
    </row>
    <row r="26" spans="1:11" ht="15.75">
      <c r="A26" s="2"/>
      <c r="B26" s="7" t="s">
        <v>2</v>
      </c>
      <c r="C26" s="7"/>
      <c r="D26" s="3"/>
      <c r="E26" s="3"/>
      <c r="F26" s="3"/>
      <c r="G26" s="3"/>
      <c r="H26" s="3"/>
      <c r="I26" s="3"/>
      <c r="J26" s="4"/>
      <c r="K26" s="6"/>
    </row>
    <row r="27" spans="1:11" ht="15.75">
      <c r="A27" s="8" t="s">
        <v>96</v>
      </c>
      <c r="B27" s="3"/>
      <c r="C27" s="3"/>
      <c r="D27" s="3"/>
      <c r="E27" s="3"/>
      <c r="F27" s="3"/>
      <c r="G27" s="3"/>
      <c r="H27" s="3"/>
      <c r="I27" s="3"/>
      <c r="J27" s="4"/>
      <c r="K27" s="16">
        <f>K10</f>
        <v>4559.5199999999995</v>
      </c>
    </row>
    <row r="28" spans="1:11" ht="15.75">
      <c r="A28" s="8" t="s">
        <v>14</v>
      </c>
      <c r="B28" s="3"/>
      <c r="C28" s="3"/>
      <c r="D28" s="3"/>
      <c r="E28" s="3"/>
      <c r="F28" s="3"/>
      <c r="G28" s="3"/>
      <c r="H28" s="3"/>
      <c r="I28" s="3"/>
      <c r="J28" s="4"/>
      <c r="K28" s="16">
        <f>K11</f>
        <v>231.84</v>
      </c>
    </row>
    <row r="29" spans="1:11" ht="15.75">
      <c r="A29" s="8" t="s">
        <v>48</v>
      </c>
      <c r="B29" s="3"/>
      <c r="C29" s="3"/>
      <c r="D29" s="3"/>
      <c r="E29" s="3"/>
      <c r="F29" s="3"/>
      <c r="G29" s="3"/>
      <c r="H29" s="3"/>
      <c r="I29" s="3"/>
      <c r="J29" s="4"/>
      <c r="K29" s="16">
        <f>K12</f>
        <v>1700.16</v>
      </c>
    </row>
    <row r="30" spans="1:11" ht="15.75">
      <c r="A30" s="8" t="s">
        <v>49</v>
      </c>
      <c r="B30" s="3"/>
      <c r="C30" s="3"/>
      <c r="D30" s="3"/>
      <c r="E30" s="3"/>
      <c r="F30" s="3"/>
      <c r="G30" s="3"/>
      <c r="H30" s="3"/>
      <c r="I30" s="3"/>
      <c r="J30" s="4"/>
      <c r="K30" s="16">
        <f>K13</f>
        <v>1104</v>
      </c>
    </row>
    <row r="31" spans="1:11" ht="15.75">
      <c r="A31" s="8" t="s">
        <v>50</v>
      </c>
      <c r="B31" s="7"/>
      <c r="C31" s="7"/>
      <c r="D31" s="7"/>
      <c r="E31" s="7"/>
      <c r="F31" s="7"/>
      <c r="G31" s="7"/>
      <c r="H31" s="7"/>
      <c r="I31" s="3"/>
      <c r="J31" s="4"/>
      <c r="K31" s="16">
        <f>Лист2!K41+Лист2!W41+Лист2!W40+Лист2!AI41+Лист2!AI40</f>
        <v>482.88</v>
      </c>
    </row>
    <row r="32" spans="1:11" ht="15">
      <c r="A32" s="9" t="s">
        <v>9</v>
      </c>
      <c r="B32" s="10"/>
      <c r="C32" s="10"/>
      <c r="D32" s="10"/>
      <c r="E32" s="10"/>
      <c r="F32" s="10"/>
      <c r="G32" s="10"/>
      <c r="H32" s="10"/>
      <c r="I32" s="10"/>
      <c r="J32" s="11"/>
      <c r="K32" s="16">
        <f>K27+K28+K29+K30+K31</f>
        <v>8078.4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36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85</v>
      </c>
      <c r="B37" s="3"/>
      <c r="C37" s="3"/>
      <c r="D37" s="3"/>
      <c r="E37" s="3"/>
      <c r="F37" s="3"/>
      <c r="G37" s="3"/>
      <c r="H37" s="3"/>
      <c r="I37" s="3"/>
      <c r="J37" s="4"/>
      <c r="K37" s="5"/>
    </row>
    <row r="38" spans="1:12" ht="15">
      <c r="A38" s="2" t="s">
        <v>86</v>
      </c>
      <c r="B38" s="3"/>
      <c r="C38" s="3"/>
      <c r="D38" s="3"/>
      <c r="E38" s="3"/>
      <c r="F38" s="3"/>
      <c r="G38" s="3"/>
      <c r="H38" s="3"/>
      <c r="I38" s="3"/>
      <c r="J38" s="4"/>
      <c r="K38" s="13">
        <f>K22+K25-K32</f>
        <v>22554.800000000003</v>
      </c>
      <c r="L38" s="17"/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4">
        <f>K23</f>
        <v>368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5">
        <f>K24</f>
        <v>8</v>
      </c>
    </row>
    <row r="41" spans="1:11" ht="15">
      <c r="A41" s="2" t="s">
        <v>37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Лист2!AI59*3</f>
        <v>9483.36</v>
      </c>
    </row>
    <row r="42" spans="1:11" ht="15.75">
      <c r="A42" s="2"/>
      <c r="B42" s="7" t="s">
        <v>2</v>
      </c>
      <c r="C42" s="7"/>
      <c r="D42" s="3"/>
      <c r="E42" s="3"/>
      <c r="F42" s="3"/>
      <c r="G42" s="3"/>
      <c r="H42" s="3"/>
      <c r="I42" s="3"/>
      <c r="J42" s="4"/>
      <c r="K42" s="6"/>
    </row>
    <row r="43" spans="1:11" ht="15.75">
      <c r="A43" s="8" t="s">
        <v>96</v>
      </c>
      <c r="B43" s="3"/>
      <c r="C43" s="3"/>
      <c r="D43" s="3"/>
      <c r="E43" s="3"/>
      <c r="F43" s="3"/>
      <c r="G43" s="3"/>
      <c r="H43" s="3"/>
      <c r="I43" s="3"/>
      <c r="J43" s="4"/>
      <c r="K43" s="16">
        <f>K27</f>
        <v>4559.5199999999995</v>
      </c>
    </row>
    <row r="44" spans="1:11" ht="15.75">
      <c r="A44" s="8" t="s">
        <v>14</v>
      </c>
      <c r="B44" s="3"/>
      <c r="C44" s="3"/>
      <c r="D44" s="3"/>
      <c r="E44" s="3"/>
      <c r="F44" s="3"/>
      <c r="G44" s="3"/>
      <c r="H44" s="3"/>
      <c r="I44" s="3"/>
      <c r="J44" s="4"/>
      <c r="K44" s="16">
        <f>K28</f>
        <v>231.84</v>
      </c>
    </row>
    <row r="45" spans="1:11" ht="15.75">
      <c r="A45" s="8" t="s">
        <v>48</v>
      </c>
      <c r="B45" s="3"/>
      <c r="C45" s="3"/>
      <c r="D45" s="3"/>
      <c r="E45" s="3"/>
      <c r="F45" s="3"/>
      <c r="G45" s="3"/>
      <c r="H45" s="3"/>
      <c r="I45" s="3"/>
      <c r="J45" s="4"/>
      <c r="K45" s="16">
        <f>K29</f>
        <v>1700.16</v>
      </c>
    </row>
    <row r="46" spans="1:11" ht="15.75">
      <c r="A46" s="8" t="s">
        <v>49</v>
      </c>
      <c r="B46" s="3"/>
      <c r="C46" s="3"/>
      <c r="D46" s="3"/>
      <c r="E46" s="3"/>
      <c r="F46" s="3"/>
      <c r="G46" s="3"/>
      <c r="H46" s="3"/>
      <c r="I46" s="3"/>
      <c r="J46" s="4"/>
      <c r="K46" s="16">
        <f>K30</f>
        <v>1104</v>
      </c>
    </row>
    <row r="47" spans="1:11" ht="15.75">
      <c r="A47" s="8" t="s">
        <v>50</v>
      </c>
      <c r="B47" s="7"/>
      <c r="C47" s="7"/>
      <c r="D47" s="7"/>
      <c r="E47" s="7"/>
      <c r="F47" s="7"/>
      <c r="G47" s="7"/>
      <c r="H47" s="7"/>
      <c r="I47" s="3"/>
      <c r="J47" s="4"/>
      <c r="K47" s="16">
        <f>Лист2!AI66+Лист2!W65+Лист2!W66+Лист2!K65+Лист2!K66</f>
        <v>482.88</v>
      </c>
    </row>
    <row r="48" spans="1:11" ht="15">
      <c r="A48" s="9" t="s">
        <v>9</v>
      </c>
      <c r="B48" s="10"/>
      <c r="C48" s="10"/>
      <c r="D48" s="10"/>
      <c r="E48" s="10"/>
      <c r="F48" s="10"/>
      <c r="G48" s="10"/>
      <c r="H48" s="10"/>
      <c r="I48" s="10"/>
      <c r="J48" s="11"/>
      <c r="K48" s="16">
        <f>K43+K44+K45+K46+K47</f>
        <v>8078.4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51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87</v>
      </c>
      <c r="B53" s="3"/>
      <c r="C53" s="3"/>
      <c r="D53" s="3"/>
      <c r="E53" s="3"/>
      <c r="F53" s="3"/>
      <c r="G53" s="3"/>
      <c r="H53" s="3"/>
      <c r="I53" s="3"/>
      <c r="J53" s="4"/>
      <c r="K53" s="5"/>
    </row>
    <row r="54" spans="1:12" ht="15">
      <c r="A54" s="2" t="s">
        <v>88</v>
      </c>
      <c r="B54" s="3"/>
      <c r="C54" s="3"/>
      <c r="D54" s="3"/>
      <c r="E54" s="3"/>
      <c r="F54" s="3"/>
      <c r="G54" s="3"/>
      <c r="H54" s="3"/>
      <c r="I54" s="3"/>
      <c r="J54" s="4"/>
      <c r="K54" s="16">
        <f>K38+K41-K48</f>
        <v>23959.760000000002</v>
      </c>
      <c r="L54" s="17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368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8</v>
      </c>
    </row>
    <row r="57" spans="1:11" ht="15">
      <c r="A57" s="2" t="s">
        <v>38</v>
      </c>
      <c r="B57" s="3"/>
      <c r="C57" s="3"/>
      <c r="D57" s="3"/>
      <c r="E57" s="3"/>
      <c r="F57" s="3"/>
      <c r="G57" s="3"/>
      <c r="H57" s="3"/>
      <c r="I57" s="3"/>
      <c r="J57" s="4"/>
      <c r="K57" s="16">
        <f>Лист2!K84*3</f>
        <v>9483.36</v>
      </c>
    </row>
    <row r="58" spans="1:11" ht="15.75">
      <c r="A58" s="2"/>
      <c r="B58" s="7" t="s">
        <v>2</v>
      </c>
      <c r="C58" s="7"/>
      <c r="D58" s="3"/>
      <c r="E58" s="3"/>
      <c r="F58" s="3"/>
      <c r="G58" s="3"/>
      <c r="H58" s="3"/>
      <c r="I58" s="3"/>
      <c r="J58" s="4"/>
      <c r="K58" s="6"/>
    </row>
    <row r="59" spans="1:11" ht="15.75">
      <c r="A59" s="8" t="s">
        <v>96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4559.5199999999995</v>
      </c>
    </row>
    <row r="60" spans="1:11" ht="15.75">
      <c r="A60" s="8" t="s">
        <v>14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231.84</v>
      </c>
    </row>
    <row r="61" spans="1:11" ht="15.75">
      <c r="A61" s="8" t="s">
        <v>48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1700.16</v>
      </c>
    </row>
    <row r="62" spans="1:11" ht="15.75">
      <c r="A62" s="8" t="s">
        <v>49</v>
      </c>
      <c r="B62" s="3"/>
      <c r="C62" s="3"/>
      <c r="D62" s="3"/>
      <c r="E62" s="3"/>
      <c r="F62" s="3"/>
      <c r="G62" s="3"/>
      <c r="H62" s="3"/>
      <c r="I62" s="3"/>
      <c r="J62" s="4"/>
      <c r="K62" s="16">
        <f>K46</f>
        <v>1104</v>
      </c>
    </row>
    <row r="63" spans="1:11" ht="15.75">
      <c r="A63" s="8" t="s">
        <v>50</v>
      </c>
      <c r="B63" s="7"/>
      <c r="C63" s="7"/>
      <c r="D63" s="7"/>
      <c r="E63" s="7"/>
      <c r="F63" s="7"/>
      <c r="G63" s="7"/>
      <c r="H63" s="7"/>
      <c r="I63" s="3"/>
      <c r="J63" s="4"/>
      <c r="K63" s="16">
        <f>Лист2!K91*2+Лист2!AI91</f>
        <v>2041</v>
      </c>
    </row>
    <row r="64" spans="1:11" ht="15">
      <c r="A64" s="2" t="s">
        <v>9</v>
      </c>
      <c r="B64" s="3"/>
      <c r="C64" s="3"/>
      <c r="D64" s="3"/>
      <c r="E64" s="3"/>
      <c r="F64" s="3"/>
      <c r="G64" s="3"/>
      <c r="H64" s="3"/>
      <c r="I64" s="3"/>
      <c r="J64" s="4"/>
      <c r="K64" s="16">
        <f>K59+K60+K61+K62+K63</f>
        <v>9636.52</v>
      </c>
    </row>
    <row r="65" spans="1:11" ht="15">
      <c r="A65" s="25"/>
      <c r="B65" s="25"/>
      <c r="C65" s="25"/>
      <c r="D65" s="25"/>
      <c r="E65" s="25"/>
      <c r="F65" s="25"/>
      <c r="G65" s="25"/>
      <c r="H65" s="25"/>
      <c r="I65" s="25"/>
      <c r="J65" s="23"/>
      <c r="K65" s="26"/>
    </row>
    <row r="66" spans="1:11" ht="15">
      <c r="A66" s="25"/>
      <c r="B66" s="25"/>
      <c r="C66" s="25"/>
      <c r="D66" s="25"/>
      <c r="E66" s="25"/>
      <c r="F66" s="25"/>
      <c r="G66" s="25"/>
      <c r="H66" s="25"/>
      <c r="I66" s="25"/>
      <c r="J66" s="23"/>
      <c r="K66" s="26"/>
    </row>
    <row r="67" spans="1:11" ht="15">
      <c r="A67" s="2" t="s">
        <v>76</v>
      </c>
      <c r="B67" s="12"/>
      <c r="C67" s="12"/>
      <c r="D67" s="12"/>
      <c r="E67" s="12"/>
      <c r="F67" s="12"/>
      <c r="G67" s="12"/>
      <c r="H67" s="12"/>
      <c r="I67" s="12"/>
      <c r="J67" s="4"/>
      <c r="K67" s="15">
        <v>20602</v>
      </c>
    </row>
    <row r="68" spans="1:11" ht="15">
      <c r="A68" s="20" t="s">
        <v>77</v>
      </c>
      <c r="B68" s="12"/>
      <c r="C68" s="12"/>
      <c r="D68" s="12"/>
      <c r="E68" s="12"/>
      <c r="F68" s="12"/>
      <c r="G68" s="12"/>
      <c r="H68" s="12"/>
      <c r="I68" s="12"/>
      <c r="J68" s="4"/>
      <c r="K68" s="16">
        <f>K57+K41+K25+K8</f>
        <v>37933.44</v>
      </c>
    </row>
    <row r="69" spans="1:11" ht="15">
      <c r="A69" s="21" t="s">
        <v>78</v>
      </c>
      <c r="B69" s="22"/>
      <c r="C69" s="22"/>
      <c r="D69" s="22"/>
      <c r="E69" s="22"/>
      <c r="F69" s="22"/>
      <c r="G69" s="22"/>
      <c r="H69" s="22"/>
      <c r="I69" s="22"/>
      <c r="J69" s="11"/>
      <c r="K69" s="16">
        <f>K64+K48+K32+K15</f>
        <v>34728.84</v>
      </c>
    </row>
    <row r="70" spans="1:11" ht="15">
      <c r="A70" s="2" t="s">
        <v>79</v>
      </c>
      <c r="B70" s="3"/>
      <c r="C70" s="3"/>
      <c r="D70" s="3"/>
      <c r="E70" s="3"/>
      <c r="F70" s="3"/>
      <c r="G70" s="3"/>
      <c r="H70" s="3"/>
      <c r="I70" s="3"/>
      <c r="J70" s="4"/>
      <c r="K70" s="6"/>
    </row>
    <row r="71" spans="1:11" ht="15">
      <c r="A71" s="2" t="s">
        <v>80</v>
      </c>
      <c r="B71" s="3"/>
      <c r="C71" s="3"/>
      <c r="D71" s="3"/>
      <c r="E71" s="3"/>
      <c r="F71" s="3"/>
      <c r="G71" s="3"/>
      <c r="H71" s="3"/>
      <c r="I71" s="3"/>
      <c r="J71" s="4"/>
      <c r="K71" s="16">
        <f>K67+K68-K69</f>
        <v>23806.600000000006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32"/>
  <sheetViews>
    <sheetView tabSelected="1" workbookViewId="0" topLeftCell="I103">
      <selection activeCell="Y119" sqref="Y119"/>
    </sheetView>
  </sheetViews>
  <sheetFormatPr defaultColWidth="9.00390625" defaultRowHeight="12.75"/>
  <cols>
    <col min="10" max="10" width="18.25390625" style="0" customWidth="1"/>
    <col min="22" max="22" width="8.8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 t="s">
        <v>10</v>
      </c>
      <c r="O1" s="1"/>
      <c r="P1" s="1"/>
      <c r="Q1" s="1"/>
      <c r="R1" s="1"/>
      <c r="S1" s="1"/>
      <c r="T1" s="1"/>
      <c r="U1" s="1"/>
      <c r="Y1" s="1"/>
      <c r="Z1" s="1" t="s">
        <v>10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39</v>
      </c>
      <c r="C2" s="1"/>
      <c r="D2" s="1"/>
      <c r="E2" s="1"/>
      <c r="F2" s="1"/>
      <c r="G2" s="1"/>
      <c r="H2" s="1"/>
      <c r="I2" s="1"/>
      <c r="M2" s="1"/>
      <c r="N2" s="1" t="s">
        <v>41</v>
      </c>
      <c r="O2" s="1"/>
      <c r="P2" s="1"/>
      <c r="Q2" s="1"/>
      <c r="R2" s="1"/>
      <c r="S2" s="1"/>
      <c r="T2" s="1"/>
      <c r="U2" s="1"/>
      <c r="Y2" s="1"/>
      <c r="Z2" s="1" t="s">
        <v>43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6" ht="15">
      <c r="A4" s="2" t="s">
        <v>60</v>
      </c>
      <c r="B4" s="3"/>
      <c r="C4" s="3"/>
      <c r="D4" s="3"/>
      <c r="E4" s="3"/>
      <c r="F4" s="3"/>
      <c r="G4" s="3"/>
      <c r="H4" s="3"/>
      <c r="I4" s="3"/>
      <c r="J4" s="4"/>
      <c r="K4" s="13"/>
      <c r="M4" s="2" t="s">
        <v>64</v>
      </c>
      <c r="N4" s="3"/>
      <c r="O4" s="3"/>
      <c r="P4" s="3"/>
      <c r="Q4" s="3"/>
      <c r="R4" s="3"/>
      <c r="S4" s="3"/>
      <c r="T4" s="3"/>
      <c r="U4" s="3"/>
      <c r="V4" s="4"/>
      <c r="W4" s="13"/>
      <c r="Y4" s="2" t="s">
        <v>68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21</v>
      </c>
      <c r="AJ4" s="17"/>
    </row>
    <row r="5" spans="1:35" ht="15">
      <c r="A5" s="2" t="s">
        <v>61</v>
      </c>
      <c r="B5" s="3"/>
      <c r="C5" s="3"/>
      <c r="D5" s="3"/>
      <c r="E5" s="3"/>
      <c r="F5" s="3"/>
      <c r="G5" s="3"/>
      <c r="H5" s="3"/>
      <c r="I5" s="3"/>
      <c r="J5" s="4"/>
      <c r="K5" s="13">
        <v>20602</v>
      </c>
      <c r="M5" s="2" t="s">
        <v>65</v>
      </c>
      <c r="N5" s="3"/>
      <c r="O5" s="3"/>
      <c r="P5" s="3"/>
      <c r="Q5" s="3"/>
      <c r="R5" s="3"/>
      <c r="S5" s="3"/>
      <c r="T5" s="3"/>
      <c r="U5" s="3"/>
      <c r="V5" s="4"/>
      <c r="W5" s="13">
        <f>K5+K9-K27</f>
        <v>20051.28</v>
      </c>
      <c r="Y5" s="2" t="s">
        <v>69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W5+W9-W27</f>
        <v>20600.559999999998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368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368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368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8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8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8</v>
      </c>
    </row>
    <row r="8" spans="1:35" ht="15">
      <c r="A8" s="2" t="s">
        <v>40</v>
      </c>
      <c r="B8" s="3"/>
      <c r="C8" s="3"/>
      <c r="D8" s="3"/>
      <c r="E8" s="3"/>
      <c r="F8" s="3"/>
      <c r="G8" s="3"/>
      <c r="H8" s="3"/>
      <c r="I8" s="3"/>
      <c r="J8" s="4"/>
      <c r="K8" s="15">
        <v>8.59</v>
      </c>
      <c r="M8" s="2" t="s">
        <v>42</v>
      </c>
      <c r="N8" s="3"/>
      <c r="O8" s="3"/>
      <c r="P8" s="3"/>
      <c r="Q8" s="3"/>
      <c r="R8" s="3"/>
      <c r="S8" s="3"/>
      <c r="T8" s="3"/>
      <c r="U8" s="3"/>
      <c r="V8" s="4"/>
      <c r="W8" s="15">
        <f>K8</f>
        <v>8.59</v>
      </c>
      <c r="Y8" s="2" t="s">
        <v>40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8.59</v>
      </c>
    </row>
    <row r="9" spans="1:35" ht="15">
      <c r="A9" s="2" t="s">
        <v>18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3161.12</v>
      </c>
      <c r="M9" s="2" t="s">
        <v>19</v>
      </c>
      <c r="N9" s="3"/>
      <c r="O9" s="3"/>
      <c r="P9" s="3"/>
      <c r="Q9" s="3"/>
      <c r="R9" s="3"/>
      <c r="S9" s="3"/>
      <c r="T9" s="3"/>
      <c r="U9" s="3"/>
      <c r="V9" s="4"/>
      <c r="W9" s="16">
        <f>K9</f>
        <v>3161.12</v>
      </c>
      <c r="Y9" s="2" t="s">
        <v>20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3161.12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6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6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6"/>
    </row>
    <row r="11" spans="1:35" ht="15.75">
      <c r="A11" s="8" t="s">
        <v>96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K6*4.13</f>
        <v>1519.84</v>
      </c>
      <c r="M11" s="8" t="s">
        <v>96</v>
      </c>
      <c r="N11" s="3"/>
      <c r="O11" s="3"/>
      <c r="P11" s="3"/>
      <c r="Q11" s="3"/>
      <c r="R11" s="3"/>
      <c r="S11" s="3"/>
      <c r="T11" s="3"/>
      <c r="U11" s="3"/>
      <c r="V11" s="4"/>
      <c r="W11" s="16">
        <f>K11</f>
        <v>1519.84</v>
      </c>
      <c r="Y11" s="8" t="s">
        <v>96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1519.84</v>
      </c>
    </row>
    <row r="12" spans="1:35" ht="15.75">
      <c r="A12" s="8" t="s">
        <v>14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77.28</v>
      </c>
      <c r="M12" s="8" t="s">
        <v>14</v>
      </c>
      <c r="N12" s="3"/>
      <c r="O12" s="3"/>
      <c r="P12" s="3"/>
      <c r="Q12" s="3"/>
      <c r="R12" s="3"/>
      <c r="S12" s="3"/>
      <c r="T12" s="3"/>
      <c r="U12" s="3"/>
      <c r="V12" s="4"/>
      <c r="W12" s="16">
        <f>K12</f>
        <v>77.28</v>
      </c>
      <c r="Y12" s="8" t="s">
        <v>14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77.28</v>
      </c>
    </row>
    <row r="13" spans="1:35" ht="15.75">
      <c r="A13" s="8" t="s">
        <v>48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</f>
        <v>566.72</v>
      </c>
      <c r="M13" s="8" t="s">
        <v>48</v>
      </c>
      <c r="N13" s="3"/>
      <c r="O13" s="3"/>
      <c r="P13" s="3"/>
      <c r="Q13" s="3"/>
      <c r="R13" s="3"/>
      <c r="S13" s="3"/>
      <c r="T13" s="3"/>
      <c r="U13" s="3"/>
      <c r="V13" s="4"/>
      <c r="W13" s="16">
        <f>K13</f>
        <v>566.72</v>
      </c>
      <c r="Y13" s="8" t="s">
        <v>48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566.72</v>
      </c>
    </row>
    <row r="14" spans="1:35" ht="15.75">
      <c r="A14" s="8" t="s">
        <v>49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</f>
        <v>368</v>
      </c>
      <c r="M14" s="8" t="s">
        <v>49</v>
      </c>
      <c r="N14" s="3"/>
      <c r="O14" s="3"/>
      <c r="P14" s="3"/>
      <c r="Q14" s="3"/>
      <c r="R14" s="3"/>
      <c r="S14" s="3"/>
      <c r="T14" s="3"/>
      <c r="U14" s="3"/>
      <c r="V14" s="4"/>
      <c r="W14" s="16">
        <f>K14</f>
        <v>368</v>
      </c>
      <c r="Y14" s="8" t="s">
        <v>49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368</v>
      </c>
    </row>
    <row r="15" spans="1:35" ht="15.75">
      <c r="A15" s="8" t="s">
        <v>89</v>
      </c>
      <c r="B15" s="3"/>
      <c r="C15" s="3"/>
      <c r="D15" s="3"/>
      <c r="E15" s="3"/>
      <c r="F15" s="3"/>
      <c r="G15" s="3"/>
      <c r="H15" s="3"/>
      <c r="I15" s="3"/>
      <c r="J15" s="4"/>
      <c r="K15" s="15">
        <v>0</v>
      </c>
      <c r="M15" s="8" t="s">
        <v>89</v>
      </c>
      <c r="N15" s="3"/>
      <c r="O15" s="3"/>
      <c r="P15" s="3"/>
      <c r="Q15" s="3"/>
      <c r="R15" s="3"/>
      <c r="S15" s="3"/>
      <c r="T15" s="3"/>
      <c r="U15" s="3"/>
      <c r="V15" s="4"/>
      <c r="W15" s="15">
        <v>0</v>
      </c>
      <c r="Y15" s="8" t="s">
        <v>89</v>
      </c>
      <c r="Z15" s="3"/>
      <c r="AA15" s="3"/>
      <c r="AB15" s="3"/>
      <c r="AC15" s="3"/>
      <c r="AD15" s="3"/>
      <c r="AE15" s="3"/>
      <c r="AF15" s="3"/>
      <c r="AG15" s="3"/>
      <c r="AH15" s="4"/>
      <c r="AI15" s="15">
        <f>W15</f>
        <v>0</v>
      </c>
    </row>
    <row r="16" spans="1:35" ht="15.75">
      <c r="A16" s="8" t="s">
        <v>90</v>
      </c>
      <c r="B16" s="7"/>
      <c r="C16" s="7"/>
      <c r="D16" s="7"/>
      <c r="E16" s="7"/>
      <c r="F16" s="7"/>
      <c r="G16" s="7"/>
      <c r="H16" s="7"/>
      <c r="I16" s="3"/>
      <c r="J16" s="4"/>
      <c r="K16" s="15">
        <f>K20+K23</f>
        <v>1180</v>
      </c>
      <c r="M16" s="8" t="s">
        <v>90</v>
      </c>
      <c r="N16" s="7"/>
      <c r="O16" s="7"/>
      <c r="P16" s="7"/>
      <c r="Q16" s="7"/>
      <c r="R16" s="7"/>
      <c r="S16" s="7"/>
      <c r="T16" s="7"/>
      <c r="U16" s="3"/>
      <c r="V16" s="4"/>
      <c r="W16" s="15">
        <f>W20</f>
        <v>80</v>
      </c>
      <c r="Y16" s="8" t="s">
        <v>90</v>
      </c>
      <c r="Z16" s="7"/>
      <c r="AA16" s="7"/>
      <c r="AB16" s="7"/>
      <c r="AC16" s="7"/>
      <c r="AD16" s="7"/>
      <c r="AE16" s="7"/>
      <c r="AF16" s="7"/>
      <c r="AG16" s="3"/>
      <c r="AH16" s="4"/>
      <c r="AI16" s="15">
        <f>AI20</f>
        <v>80</v>
      </c>
    </row>
    <row r="17" spans="1:35" ht="15">
      <c r="A17" s="2" t="s">
        <v>3</v>
      </c>
      <c r="B17" s="3"/>
      <c r="C17" s="3"/>
      <c r="D17" s="3"/>
      <c r="E17" s="3"/>
      <c r="F17" s="3"/>
      <c r="G17" s="3"/>
      <c r="H17" s="3"/>
      <c r="I17" s="3"/>
      <c r="J17" s="4"/>
      <c r="K17" s="6"/>
      <c r="M17" s="2" t="s">
        <v>3</v>
      </c>
      <c r="N17" s="3"/>
      <c r="O17" s="3"/>
      <c r="P17" s="3"/>
      <c r="Q17" s="3"/>
      <c r="R17" s="3"/>
      <c r="S17" s="3"/>
      <c r="T17" s="3"/>
      <c r="U17" s="3"/>
      <c r="V17" s="4"/>
      <c r="W17" s="6"/>
      <c r="Y17" s="2" t="s">
        <v>3</v>
      </c>
      <c r="Z17" s="3"/>
      <c r="AA17" s="3"/>
      <c r="AB17" s="3"/>
      <c r="AC17" s="3"/>
      <c r="AD17" s="3"/>
      <c r="AE17" s="3"/>
      <c r="AF17" s="3"/>
      <c r="AG17" s="3"/>
      <c r="AH17" s="4"/>
      <c r="AI17" s="6"/>
    </row>
    <row r="18" spans="1:35" ht="15">
      <c r="A18" s="2" t="s">
        <v>4</v>
      </c>
      <c r="B18" s="3"/>
      <c r="C18" s="3"/>
      <c r="D18" s="3"/>
      <c r="E18" s="3"/>
      <c r="F18" s="3"/>
      <c r="G18" s="3"/>
      <c r="H18" s="3"/>
      <c r="I18" s="3"/>
      <c r="J18" s="4"/>
      <c r="K18" s="6"/>
      <c r="M18" s="2" t="s">
        <v>4</v>
      </c>
      <c r="N18" s="3"/>
      <c r="O18" s="3"/>
      <c r="P18" s="3"/>
      <c r="Q18" s="3"/>
      <c r="R18" s="3"/>
      <c r="S18" s="3"/>
      <c r="T18" s="3"/>
      <c r="U18" s="3"/>
      <c r="V18" s="4"/>
      <c r="W18" s="6"/>
      <c r="Y18" s="2" t="s">
        <v>4</v>
      </c>
      <c r="Z18" s="3"/>
      <c r="AA18" s="3"/>
      <c r="AB18" s="3"/>
      <c r="AC18" s="3"/>
      <c r="AD18" s="3"/>
      <c r="AE18" s="3"/>
      <c r="AF18" s="3"/>
      <c r="AG18" s="3"/>
      <c r="AH18" s="4"/>
      <c r="AI18" s="6"/>
    </row>
    <row r="19" spans="1:35" ht="15">
      <c r="A19" s="2" t="s">
        <v>5</v>
      </c>
      <c r="B19" s="3"/>
      <c r="C19" s="3"/>
      <c r="D19" s="3"/>
      <c r="E19" s="3"/>
      <c r="F19" s="3"/>
      <c r="G19" s="3"/>
      <c r="H19" s="3"/>
      <c r="I19" s="3"/>
      <c r="J19" s="4"/>
      <c r="K19" s="6"/>
      <c r="M19" s="2" t="s">
        <v>5</v>
      </c>
      <c r="N19" s="3"/>
      <c r="O19" s="3"/>
      <c r="P19" s="3"/>
      <c r="Q19" s="3"/>
      <c r="R19" s="3"/>
      <c r="S19" s="3"/>
      <c r="T19" s="3"/>
      <c r="U19" s="3"/>
      <c r="V19" s="4"/>
      <c r="W19" s="6"/>
      <c r="Y19" s="2" t="s">
        <v>5</v>
      </c>
      <c r="Z19" s="3"/>
      <c r="AA19" s="3"/>
      <c r="AB19" s="3"/>
      <c r="AC19" s="3"/>
      <c r="AD19" s="3"/>
      <c r="AE19" s="3"/>
      <c r="AF19" s="3"/>
      <c r="AG19" s="3"/>
      <c r="AH19" s="4"/>
      <c r="AI19" s="6"/>
    </row>
    <row r="20" spans="1:35" ht="15">
      <c r="A20" s="2" t="s">
        <v>91</v>
      </c>
      <c r="B20" s="3"/>
      <c r="C20" s="3"/>
      <c r="D20" s="3"/>
      <c r="E20" s="3"/>
      <c r="F20" s="3"/>
      <c r="G20" s="3"/>
      <c r="H20" s="3"/>
      <c r="I20" s="3"/>
      <c r="J20" s="4"/>
      <c r="K20" s="6">
        <v>80</v>
      </c>
      <c r="M20" s="2" t="s">
        <v>91</v>
      </c>
      <c r="N20" s="3"/>
      <c r="O20" s="3"/>
      <c r="P20" s="3"/>
      <c r="Q20" s="3"/>
      <c r="R20" s="3"/>
      <c r="S20" s="3"/>
      <c r="T20" s="3"/>
      <c r="U20" s="3"/>
      <c r="V20" s="4"/>
      <c r="W20" s="6">
        <v>80</v>
      </c>
      <c r="Y20" s="2" t="s">
        <v>91</v>
      </c>
      <c r="Z20" s="3"/>
      <c r="AA20" s="3"/>
      <c r="AB20" s="3"/>
      <c r="AC20" s="3"/>
      <c r="AD20" s="3"/>
      <c r="AE20" s="3"/>
      <c r="AF20" s="3"/>
      <c r="AG20" s="3"/>
      <c r="AH20" s="4"/>
      <c r="AI20" s="6">
        <v>80</v>
      </c>
    </row>
    <row r="21" spans="1:35" ht="15">
      <c r="A21" s="9" t="s">
        <v>6</v>
      </c>
      <c r="B21" s="10"/>
      <c r="C21" s="10"/>
      <c r="D21" s="10"/>
      <c r="E21" s="10"/>
      <c r="F21" s="10"/>
      <c r="G21" s="10"/>
      <c r="H21" s="10"/>
      <c r="I21" s="10"/>
      <c r="J21" s="11"/>
      <c r="K21" s="6"/>
      <c r="M21" s="9" t="s">
        <v>6</v>
      </c>
      <c r="N21" s="10"/>
      <c r="O21" s="10"/>
      <c r="P21" s="10"/>
      <c r="Q21" s="10"/>
      <c r="R21" s="10"/>
      <c r="S21" s="10"/>
      <c r="T21" s="10"/>
      <c r="U21" s="10"/>
      <c r="V21" s="11"/>
      <c r="W21" s="6"/>
      <c r="Y21" s="9" t="s">
        <v>6</v>
      </c>
      <c r="Z21" s="10"/>
      <c r="AA21" s="10"/>
      <c r="AB21" s="10"/>
      <c r="AC21" s="10"/>
      <c r="AD21" s="10"/>
      <c r="AE21" s="10"/>
      <c r="AF21" s="10"/>
      <c r="AG21" s="10"/>
      <c r="AH21" s="11"/>
      <c r="AI21" s="6"/>
    </row>
    <row r="22" spans="1:35" ht="15">
      <c r="A22" s="2" t="s">
        <v>92</v>
      </c>
      <c r="B22" s="3"/>
      <c r="C22" s="3"/>
      <c r="D22" s="3"/>
      <c r="E22" s="3"/>
      <c r="F22" s="3"/>
      <c r="G22" s="3"/>
      <c r="H22" s="3"/>
      <c r="I22" s="3"/>
      <c r="J22" s="4"/>
      <c r="K22" s="6"/>
      <c r="M22" s="2" t="s">
        <v>92</v>
      </c>
      <c r="N22" s="3"/>
      <c r="O22" s="3"/>
      <c r="P22" s="3"/>
      <c r="Q22" s="3"/>
      <c r="R22" s="3"/>
      <c r="S22" s="3"/>
      <c r="T22" s="3"/>
      <c r="U22" s="3"/>
      <c r="V22" s="4"/>
      <c r="W22" s="6"/>
      <c r="Y22" s="2" t="s">
        <v>92</v>
      </c>
      <c r="Z22" s="3"/>
      <c r="AA22" s="3"/>
      <c r="AB22" s="3"/>
      <c r="AC22" s="3"/>
      <c r="AD22" s="3"/>
      <c r="AE22" s="3"/>
      <c r="AF22" s="3"/>
      <c r="AG22" s="3"/>
      <c r="AH22" s="4"/>
      <c r="AI22" s="6"/>
    </row>
    <row r="23" spans="1:35" ht="15">
      <c r="A23" s="2" t="s">
        <v>95</v>
      </c>
      <c r="B23" s="3"/>
      <c r="C23" s="3"/>
      <c r="D23" s="3"/>
      <c r="E23" s="3"/>
      <c r="F23" s="3"/>
      <c r="G23" s="3"/>
      <c r="H23" s="3"/>
      <c r="I23" s="3"/>
      <c r="J23" s="4"/>
      <c r="K23" s="6">
        <v>1100</v>
      </c>
      <c r="M23" s="2" t="s">
        <v>7</v>
      </c>
      <c r="N23" s="3"/>
      <c r="O23" s="3"/>
      <c r="P23" s="3"/>
      <c r="Q23" s="3"/>
      <c r="R23" s="3"/>
      <c r="S23" s="3"/>
      <c r="T23" s="3"/>
      <c r="U23" s="3"/>
      <c r="V23" s="4"/>
      <c r="W23" s="6"/>
      <c r="Y23" s="2" t="s">
        <v>7</v>
      </c>
      <c r="Z23" s="3"/>
      <c r="AA23" s="3"/>
      <c r="AB23" s="3"/>
      <c r="AC23" s="3"/>
      <c r="AD23" s="3"/>
      <c r="AE23" s="3"/>
      <c r="AF23" s="3"/>
      <c r="AG23" s="3"/>
      <c r="AH23" s="4"/>
      <c r="AI23" s="6"/>
    </row>
    <row r="24" spans="1:35" ht="15">
      <c r="A24" s="9" t="s">
        <v>8</v>
      </c>
      <c r="B24" s="10"/>
      <c r="C24" s="10"/>
      <c r="D24" s="10"/>
      <c r="E24" s="10"/>
      <c r="F24" s="10"/>
      <c r="G24" s="10"/>
      <c r="H24" s="10"/>
      <c r="I24" s="10"/>
      <c r="J24" s="11"/>
      <c r="K24" s="6"/>
      <c r="M24" s="9" t="s">
        <v>8</v>
      </c>
      <c r="N24" s="10"/>
      <c r="O24" s="10"/>
      <c r="P24" s="10"/>
      <c r="Q24" s="10"/>
      <c r="R24" s="10"/>
      <c r="S24" s="10"/>
      <c r="T24" s="10"/>
      <c r="U24" s="10"/>
      <c r="V24" s="11"/>
      <c r="W24" s="6"/>
      <c r="Y24" s="9" t="s">
        <v>8</v>
      </c>
      <c r="Z24" s="10"/>
      <c r="AA24" s="10"/>
      <c r="AB24" s="10"/>
      <c r="AC24" s="10"/>
      <c r="AD24" s="10"/>
      <c r="AE24" s="10"/>
      <c r="AF24" s="10"/>
      <c r="AG24" s="10"/>
      <c r="AH24" s="11"/>
      <c r="AI24" s="6"/>
    </row>
    <row r="25" spans="1:35" ht="15">
      <c r="A25" s="2" t="s">
        <v>93</v>
      </c>
      <c r="B25" s="3"/>
      <c r="C25" s="3"/>
      <c r="D25" s="3"/>
      <c r="E25" s="3"/>
      <c r="F25" s="3"/>
      <c r="G25" s="3"/>
      <c r="H25" s="3"/>
      <c r="I25" s="3"/>
      <c r="J25" s="4"/>
      <c r="K25" s="6"/>
      <c r="M25" s="2" t="s">
        <v>93</v>
      </c>
      <c r="N25" s="3"/>
      <c r="O25" s="3"/>
      <c r="P25" s="3"/>
      <c r="Q25" s="3"/>
      <c r="R25" s="3"/>
      <c r="S25" s="3"/>
      <c r="T25" s="3"/>
      <c r="U25" s="3"/>
      <c r="V25" s="4"/>
      <c r="W25" s="6"/>
      <c r="Y25" s="2" t="s">
        <v>93</v>
      </c>
      <c r="Z25" s="3"/>
      <c r="AA25" s="3"/>
      <c r="AB25" s="3"/>
      <c r="AC25" s="3"/>
      <c r="AD25" s="3"/>
      <c r="AE25" s="3"/>
      <c r="AF25" s="3"/>
      <c r="AG25" s="3"/>
      <c r="AH25" s="4"/>
      <c r="AI25" s="6"/>
    </row>
    <row r="26" spans="1:35" ht="15">
      <c r="A26" s="2" t="s">
        <v>94</v>
      </c>
      <c r="B26" s="3"/>
      <c r="C26" s="3"/>
      <c r="D26" s="3"/>
      <c r="E26" s="3"/>
      <c r="F26" s="3"/>
      <c r="G26" s="3"/>
      <c r="H26" s="3"/>
      <c r="I26" s="3"/>
      <c r="J26" s="4"/>
      <c r="K26" s="16"/>
      <c r="M26" s="2" t="s">
        <v>94</v>
      </c>
      <c r="N26" s="3"/>
      <c r="O26" s="3"/>
      <c r="P26" s="3"/>
      <c r="Q26" s="3"/>
      <c r="R26" s="3"/>
      <c r="S26" s="3"/>
      <c r="T26" s="3"/>
      <c r="U26" s="3"/>
      <c r="V26" s="4"/>
      <c r="W26" s="16"/>
      <c r="Y26" s="2" t="s">
        <v>94</v>
      </c>
      <c r="Z26" s="3"/>
      <c r="AA26" s="3"/>
      <c r="AB26" s="3"/>
      <c r="AC26" s="3"/>
      <c r="AD26" s="3"/>
      <c r="AE26" s="3"/>
      <c r="AF26" s="3"/>
      <c r="AG26" s="3"/>
      <c r="AH26" s="4"/>
      <c r="AI26" s="16"/>
    </row>
    <row r="27" spans="1:35" ht="15">
      <c r="A27" s="9" t="s">
        <v>9</v>
      </c>
      <c r="B27" s="10"/>
      <c r="C27" s="10"/>
      <c r="D27" s="10"/>
      <c r="E27" s="10"/>
      <c r="F27" s="10"/>
      <c r="G27" s="10"/>
      <c r="H27" s="10"/>
      <c r="I27" s="10"/>
      <c r="J27" s="11"/>
      <c r="K27" s="16">
        <f>K11+K12+K13+K14+K15+K16</f>
        <v>3711.84</v>
      </c>
      <c r="M27" s="9" t="s">
        <v>9</v>
      </c>
      <c r="N27" s="10"/>
      <c r="O27" s="10"/>
      <c r="P27" s="10"/>
      <c r="Q27" s="10"/>
      <c r="R27" s="10"/>
      <c r="S27" s="10"/>
      <c r="T27" s="10"/>
      <c r="U27" s="10"/>
      <c r="V27" s="11"/>
      <c r="W27" s="16">
        <f>W11+W12+W13+W14+W15+W16</f>
        <v>2611.84</v>
      </c>
      <c r="Y27" s="9" t="s">
        <v>9</v>
      </c>
      <c r="Z27" s="10"/>
      <c r="AA27" s="10"/>
      <c r="AB27" s="10"/>
      <c r="AC27" s="10"/>
      <c r="AD27" s="10"/>
      <c r="AE27" s="10"/>
      <c r="AF27" s="10"/>
      <c r="AG27" s="10"/>
      <c r="AH27" s="11"/>
      <c r="AI27" s="16">
        <f>W27</f>
        <v>2611.84</v>
      </c>
    </row>
    <row r="28" spans="1:33" ht="15.75">
      <c r="A28" s="1"/>
      <c r="B28" s="1"/>
      <c r="C28" s="1"/>
      <c r="D28" s="1"/>
      <c r="E28" s="24" t="s">
        <v>26</v>
      </c>
      <c r="F28" s="1"/>
      <c r="G28" s="1"/>
      <c r="H28" s="1"/>
      <c r="I28" s="1"/>
      <c r="M28" s="1"/>
      <c r="N28" s="1"/>
      <c r="O28" s="1"/>
      <c r="P28" s="1"/>
      <c r="Q28" s="1"/>
      <c r="R28" s="24" t="s">
        <v>24</v>
      </c>
      <c r="S28" s="1"/>
      <c r="T28" s="1"/>
      <c r="U28" s="1"/>
      <c r="Y28" s="1"/>
      <c r="Z28" s="1"/>
      <c r="AA28" s="1"/>
      <c r="AB28" s="1"/>
      <c r="AC28" s="1"/>
      <c r="AD28" s="24" t="s">
        <v>22</v>
      </c>
      <c r="AE28" s="1"/>
      <c r="AF28" s="1"/>
      <c r="AG28" s="1"/>
    </row>
    <row r="29" spans="1:35" ht="15">
      <c r="A29" s="2" t="s">
        <v>62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21</v>
      </c>
      <c r="M29" s="2" t="s">
        <v>66</v>
      </c>
      <c r="N29" s="3"/>
      <c r="O29" s="3"/>
      <c r="P29" s="3"/>
      <c r="Q29" s="3"/>
      <c r="R29" s="3"/>
      <c r="S29" s="3"/>
      <c r="T29" s="3"/>
      <c r="U29" s="3"/>
      <c r="V29" s="4"/>
      <c r="W29" s="13"/>
      <c r="Y29" s="2" t="s">
        <v>70</v>
      </c>
      <c r="Z29" s="3"/>
      <c r="AA29" s="3"/>
      <c r="AB29" s="3"/>
      <c r="AC29" s="3"/>
      <c r="AD29" s="3"/>
      <c r="AE29" s="3"/>
      <c r="AF29" s="3"/>
      <c r="AG29" s="3"/>
      <c r="AH29" s="4"/>
      <c r="AI29" s="13"/>
    </row>
    <row r="30" spans="1:35" ht="15">
      <c r="A30" s="2" t="s">
        <v>63</v>
      </c>
      <c r="B30" s="3"/>
      <c r="C30" s="3"/>
      <c r="D30" s="3"/>
      <c r="E30" s="3"/>
      <c r="F30" s="3"/>
      <c r="G30" s="3"/>
      <c r="H30" s="3"/>
      <c r="I30" s="3"/>
      <c r="J30" s="4"/>
      <c r="K30" s="16">
        <f>AI5+AI9-AI27</f>
        <v>21149.839999999997</v>
      </c>
      <c r="M30" s="2" t="s">
        <v>67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21699.119999999995</v>
      </c>
      <c r="Y30" s="2" t="s">
        <v>71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22126.959999999995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368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368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368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8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8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8</v>
      </c>
    </row>
    <row r="33" spans="1:35" ht="15">
      <c r="A33" s="2" t="s">
        <v>40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8.59</v>
      </c>
      <c r="M33" s="2" t="s">
        <v>44</v>
      </c>
      <c r="N33" s="3"/>
      <c r="O33" s="3"/>
      <c r="P33" s="3"/>
      <c r="Q33" s="3"/>
      <c r="R33" s="3"/>
      <c r="S33" s="3"/>
      <c r="T33" s="3"/>
      <c r="U33" s="3"/>
      <c r="V33" s="4"/>
      <c r="W33" s="15">
        <f>W8</f>
        <v>8.59</v>
      </c>
      <c r="Y33" s="2" t="s">
        <v>40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8.59</v>
      </c>
    </row>
    <row r="34" spans="1:35" ht="15">
      <c r="A34" s="2" t="s">
        <v>27</v>
      </c>
      <c r="B34" s="3"/>
      <c r="C34" s="3"/>
      <c r="D34" s="3"/>
      <c r="E34" s="3"/>
      <c r="F34" s="3"/>
      <c r="G34" s="3"/>
      <c r="H34" s="3"/>
      <c r="I34" s="3"/>
      <c r="J34" s="4"/>
      <c r="K34" s="16">
        <f>W9</f>
        <v>3161.12</v>
      </c>
      <c r="M34" s="2" t="s">
        <v>25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3161.12</v>
      </c>
      <c r="Y34" s="2" t="s">
        <v>23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3161.12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6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6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6"/>
    </row>
    <row r="36" spans="1:35" ht="15.75">
      <c r="A36" s="8" t="s">
        <v>96</v>
      </c>
      <c r="B36" s="3"/>
      <c r="C36" s="3"/>
      <c r="D36" s="3"/>
      <c r="E36" s="3"/>
      <c r="F36" s="3"/>
      <c r="G36" s="3"/>
      <c r="H36" s="3"/>
      <c r="I36" s="3"/>
      <c r="J36" s="4"/>
      <c r="K36" s="16">
        <f>K11</f>
        <v>1519.84</v>
      </c>
      <c r="M36" s="8" t="s">
        <v>96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1519.84</v>
      </c>
      <c r="Y36" s="8" t="s">
        <v>96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1519.84</v>
      </c>
    </row>
    <row r="37" spans="1:35" ht="15.75">
      <c r="A37" s="8" t="s">
        <v>14</v>
      </c>
      <c r="B37" s="3"/>
      <c r="C37" s="3"/>
      <c r="D37" s="3"/>
      <c r="E37" s="3"/>
      <c r="F37" s="3"/>
      <c r="G37" s="3"/>
      <c r="H37" s="3"/>
      <c r="I37" s="3"/>
      <c r="J37" s="4"/>
      <c r="K37" s="16">
        <f>K12</f>
        <v>77.28</v>
      </c>
      <c r="M37" s="8" t="s">
        <v>14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77.28</v>
      </c>
      <c r="Y37" s="8" t="s">
        <v>14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77.28</v>
      </c>
    </row>
    <row r="38" spans="1:35" ht="15.75">
      <c r="A38" s="8" t="s">
        <v>48</v>
      </c>
      <c r="B38" s="3"/>
      <c r="C38" s="3"/>
      <c r="D38" s="3"/>
      <c r="E38" s="3"/>
      <c r="F38" s="3"/>
      <c r="G38" s="3"/>
      <c r="H38" s="3"/>
      <c r="I38" s="3"/>
      <c r="J38" s="4"/>
      <c r="K38" s="16">
        <f>K13</f>
        <v>566.72</v>
      </c>
      <c r="M38" s="8" t="s">
        <v>48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566.72</v>
      </c>
      <c r="Y38" s="8" t="s">
        <v>48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566.72</v>
      </c>
    </row>
    <row r="39" spans="1:35" ht="15.75">
      <c r="A39" s="8" t="s">
        <v>49</v>
      </c>
      <c r="B39" s="3"/>
      <c r="C39" s="3"/>
      <c r="D39" s="3"/>
      <c r="E39" s="3"/>
      <c r="F39" s="3"/>
      <c r="G39" s="3"/>
      <c r="H39" s="3"/>
      <c r="I39" s="3"/>
      <c r="J39" s="4"/>
      <c r="K39" s="16">
        <f>K14</f>
        <v>368</v>
      </c>
      <c r="M39" s="8" t="s">
        <v>49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368</v>
      </c>
      <c r="Y39" s="8" t="s">
        <v>49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368</v>
      </c>
    </row>
    <row r="40" spans="1:35" ht="15.75">
      <c r="A40" s="8" t="s">
        <v>89</v>
      </c>
      <c r="B40" s="3"/>
      <c r="C40" s="3"/>
      <c r="D40" s="3"/>
      <c r="E40" s="3"/>
      <c r="F40" s="3"/>
      <c r="G40" s="3"/>
      <c r="H40" s="3"/>
      <c r="I40" s="3"/>
      <c r="J40" s="4"/>
      <c r="K40" s="15">
        <v>0</v>
      </c>
      <c r="M40" s="8" t="s">
        <v>89</v>
      </c>
      <c r="N40" s="3"/>
      <c r="O40" s="3"/>
      <c r="P40" s="3"/>
      <c r="Q40" s="3"/>
      <c r="R40" s="3"/>
      <c r="S40" s="3"/>
      <c r="T40" s="3"/>
      <c r="U40" s="3"/>
      <c r="V40" s="4"/>
      <c r="W40" s="16">
        <f>W31*0.33</f>
        <v>121.44000000000001</v>
      </c>
      <c r="Y40" s="8" t="s">
        <v>89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W40</f>
        <v>121.44000000000001</v>
      </c>
    </row>
    <row r="41" spans="1:35" ht="15.75">
      <c r="A41" s="8" t="s">
        <v>90</v>
      </c>
      <c r="B41" s="7"/>
      <c r="C41" s="7"/>
      <c r="D41" s="7"/>
      <c r="E41" s="7"/>
      <c r="F41" s="7"/>
      <c r="G41" s="7"/>
      <c r="H41" s="7"/>
      <c r="I41" s="3"/>
      <c r="J41" s="4"/>
      <c r="K41" s="15">
        <f>K45</f>
        <v>80</v>
      </c>
      <c r="M41" s="8" t="s">
        <v>90</v>
      </c>
      <c r="N41" s="7"/>
      <c r="O41" s="7"/>
      <c r="P41" s="7"/>
      <c r="Q41" s="7"/>
      <c r="R41" s="7"/>
      <c r="S41" s="7"/>
      <c r="T41" s="7"/>
      <c r="U41" s="3"/>
      <c r="V41" s="4"/>
      <c r="W41" s="15">
        <f>W45</f>
        <v>80</v>
      </c>
      <c r="Y41" s="8" t="s">
        <v>90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AI45</f>
        <v>80</v>
      </c>
    </row>
    <row r="42" spans="1:35" ht="15">
      <c r="A42" s="2" t="s">
        <v>3</v>
      </c>
      <c r="B42" s="3"/>
      <c r="C42" s="3"/>
      <c r="D42" s="3"/>
      <c r="E42" s="3"/>
      <c r="F42" s="3"/>
      <c r="G42" s="3"/>
      <c r="H42" s="3"/>
      <c r="I42" s="3"/>
      <c r="J42" s="4"/>
      <c r="K42" s="6"/>
      <c r="M42" s="2" t="s">
        <v>3</v>
      </c>
      <c r="N42" s="3"/>
      <c r="O42" s="3"/>
      <c r="P42" s="3"/>
      <c r="Q42" s="3"/>
      <c r="R42" s="3"/>
      <c r="S42" s="3"/>
      <c r="T42" s="3"/>
      <c r="U42" s="3"/>
      <c r="V42" s="4"/>
      <c r="W42" s="6"/>
      <c r="Y42" s="2" t="s">
        <v>3</v>
      </c>
      <c r="Z42" s="3"/>
      <c r="AA42" s="3"/>
      <c r="AB42" s="3"/>
      <c r="AC42" s="3"/>
      <c r="AD42" s="3"/>
      <c r="AE42" s="3"/>
      <c r="AF42" s="3"/>
      <c r="AG42" s="3"/>
      <c r="AH42" s="4"/>
      <c r="AI42" s="6"/>
    </row>
    <row r="43" spans="1:35" ht="15">
      <c r="A43" s="2" t="s">
        <v>4</v>
      </c>
      <c r="B43" s="3"/>
      <c r="C43" s="3"/>
      <c r="D43" s="3"/>
      <c r="E43" s="3"/>
      <c r="F43" s="3"/>
      <c r="G43" s="3"/>
      <c r="H43" s="3"/>
      <c r="I43" s="3"/>
      <c r="J43" s="4"/>
      <c r="K43" s="6"/>
      <c r="M43" s="2" t="s">
        <v>4</v>
      </c>
      <c r="N43" s="3"/>
      <c r="O43" s="3"/>
      <c r="P43" s="3"/>
      <c r="Q43" s="3"/>
      <c r="R43" s="3"/>
      <c r="S43" s="3"/>
      <c r="T43" s="3"/>
      <c r="U43" s="3"/>
      <c r="V43" s="4"/>
      <c r="W43" s="6"/>
      <c r="Y43" s="2" t="s">
        <v>4</v>
      </c>
      <c r="Z43" s="3"/>
      <c r="AA43" s="3"/>
      <c r="AB43" s="3"/>
      <c r="AC43" s="3"/>
      <c r="AD43" s="3"/>
      <c r="AE43" s="3"/>
      <c r="AF43" s="3"/>
      <c r="AG43" s="3"/>
      <c r="AH43" s="4"/>
      <c r="AI43" s="6"/>
    </row>
    <row r="44" spans="1:35" ht="15">
      <c r="A44" s="2" t="s">
        <v>5</v>
      </c>
      <c r="B44" s="3"/>
      <c r="C44" s="3"/>
      <c r="D44" s="3"/>
      <c r="E44" s="3"/>
      <c r="F44" s="3"/>
      <c r="G44" s="3"/>
      <c r="H44" s="3"/>
      <c r="I44" s="3"/>
      <c r="J44" s="4"/>
      <c r="K44" s="6"/>
      <c r="M44" s="2" t="s">
        <v>5</v>
      </c>
      <c r="N44" s="3"/>
      <c r="O44" s="3"/>
      <c r="P44" s="3"/>
      <c r="Q44" s="3"/>
      <c r="R44" s="3"/>
      <c r="S44" s="3"/>
      <c r="T44" s="3"/>
      <c r="U44" s="3"/>
      <c r="V44" s="4"/>
      <c r="W44" s="6"/>
      <c r="Y44" s="2" t="s">
        <v>5</v>
      </c>
      <c r="Z44" s="3"/>
      <c r="AA44" s="3"/>
      <c r="AB44" s="3"/>
      <c r="AC44" s="3"/>
      <c r="AD44" s="3"/>
      <c r="AE44" s="3"/>
      <c r="AF44" s="3"/>
      <c r="AG44" s="3"/>
      <c r="AH44" s="4"/>
      <c r="AI44" s="6"/>
    </row>
    <row r="45" spans="1:35" ht="15">
      <c r="A45" s="2" t="s">
        <v>91</v>
      </c>
      <c r="B45" s="3"/>
      <c r="C45" s="3"/>
      <c r="D45" s="3"/>
      <c r="E45" s="3"/>
      <c r="F45" s="3"/>
      <c r="G45" s="3"/>
      <c r="H45" s="3"/>
      <c r="I45" s="3"/>
      <c r="J45" s="4"/>
      <c r="K45" s="6">
        <v>80</v>
      </c>
      <c r="M45" s="2" t="s">
        <v>91</v>
      </c>
      <c r="N45" s="3"/>
      <c r="O45" s="3"/>
      <c r="P45" s="3"/>
      <c r="Q45" s="3"/>
      <c r="R45" s="3"/>
      <c r="S45" s="3"/>
      <c r="T45" s="3"/>
      <c r="U45" s="3"/>
      <c r="V45" s="4"/>
      <c r="W45" s="6">
        <v>80</v>
      </c>
      <c r="Y45" s="2" t="s">
        <v>91</v>
      </c>
      <c r="Z45" s="3"/>
      <c r="AA45" s="3"/>
      <c r="AB45" s="3"/>
      <c r="AC45" s="3"/>
      <c r="AD45" s="3"/>
      <c r="AE45" s="3"/>
      <c r="AF45" s="3"/>
      <c r="AG45" s="3"/>
      <c r="AH45" s="4"/>
      <c r="AI45" s="6">
        <v>80</v>
      </c>
    </row>
    <row r="46" spans="1:35" ht="15">
      <c r="A46" s="9" t="s">
        <v>6</v>
      </c>
      <c r="B46" s="10"/>
      <c r="C46" s="10"/>
      <c r="D46" s="10"/>
      <c r="E46" s="10"/>
      <c r="F46" s="10"/>
      <c r="G46" s="10"/>
      <c r="H46" s="10"/>
      <c r="I46" s="10"/>
      <c r="J46" s="11"/>
      <c r="K46" s="6"/>
      <c r="M46" s="9" t="s">
        <v>6</v>
      </c>
      <c r="N46" s="10"/>
      <c r="O46" s="10"/>
      <c r="P46" s="10"/>
      <c r="Q46" s="10"/>
      <c r="R46" s="10"/>
      <c r="S46" s="10"/>
      <c r="T46" s="10"/>
      <c r="U46" s="10"/>
      <c r="V46" s="11"/>
      <c r="W46" s="6"/>
      <c r="Y46" s="9" t="s">
        <v>6</v>
      </c>
      <c r="Z46" s="10"/>
      <c r="AA46" s="10"/>
      <c r="AB46" s="10"/>
      <c r="AC46" s="10"/>
      <c r="AD46" s="10"/>
      <c r="AE46" s="10"/>
      <c r="AF46" s="10"/>
      <c r="AG46" s="10"/>
      <c r="AH46" s="11"/>
      <c r="AI46" s="6"/>
    </row>
    <row r="47" spans="1:35" ht="15">
      <c r="A47" s="2" t="s">
        <v>92</v>
      </c>
      <c r="B47" s="3"/>
      <c r="C47" s="3"/>
      <c r="D47" s="3"/>
      <c r="E47" s="3"/>
      <c r="F47" s="3"/>
      <c r="G47" s="3"/>
      <c r="H47" s="3"/>
      <c r="I47" s="3"/>
      <c r="J47" s="4"/>
      <c r="K47" s="6"/>
      <c r="M47" s="2" t="s">
        <v>92</v>
      </c>
      <c r="N47" s="3"/>
      <c r="O47" s="3"/>
      <c r="P47" s="3"/>
      <c r="Q47" s="3"/>
      <c r="R47" s="3"/>
      <c r="S47" s="3"/>
      <c r="T47" s="3"/>
      <c r="U47" s="3"/>
      <c r="V47" s="4"/>
      <c r="W47" s="6"/>
      <c r="Y47" s="2" t="s">
        <v>92</v>
      </c>
      <c r="Z47" s="3"/>
      <c r="AA47" s="3"/>
      <c r="AB47" s="3"/>
      <c r="AC47" s="3"/>
      <c r="AD47" s="3"/>
      <c r="AE47" s="3"/>
      <c r="AF47" s="3"/>
      <c r="AG47" s="3"/>
      <c r="AH47" s="4"/>
      <c r="AI47" s="6"/>
    </row>
    <row r="48" spans="1:35" ht="15">
      <c r="A48" s="2" t="s">
        <v>7</v>
      </c>
      <c r="B48" s="3"/>
      <c r="C48" s="3"/>
      <c r="D48" s="3"/>
      <c r="E48" s="3"/>
      <c r="F48" s="3"/>
      <c r="G48" s="3"/>
      <c r="H48" s="3"/>
      <c r="I48" s="3"/>
      <c r="J48" s="4"/>
      <c r="K48" s="6"/>
      <c r="M48" s="2" t="s">
        <v>7</v>
      </c>
      <c r="N48" s="3"/>
      <c r="O48" s="3"/>
      <c r="P48" s="3"/>
      <c r="Q48" s="3"/>
      <c r="R48" s="3"/>
      <c r="S48" s="3"/>
      <c r="T48" s="3"/>
      <c r="U48" s="3"/>
      <c r="V48" s="4"/>
      <c r="W48" s="6"/>
      <c r="Y48" s="2" t="s">
        <v>7</v>
      </c>
      <c r="Z48" s="3"/>
      <c r="AA48" s="3"/>
      <c r="AB48" s="3"/>
      <c r="AC48" s="3"/>
      <c r="AD48" s="3"/>
      <c r="AE48" s="3"/>
      <c r="AF48" s="3"/>
      <c r="AG48" s="3"/>
      <c r="AH48" s="4"/>
      <c r="AI48" s="6"/>
    </row>
    <row r="49" spans="1:35" ht="15">
      <c r="A49" s="9" t="s">
        <v>8</v>
      </c>
      <c r="B49" s="10"/>
      <c r="C49" s="10"/>
      <c r="D49" s="10"/>
      <c r="E49" s="10"/>
      <c r="F49" s="10"/>
      <c r="G49" s="10"/>
      <c r="H49" s="10"/>
      <c r="I49" s="10"/>
      <c r="J49" s="11"/>
      <c r="K49" s="6"/>
      <c r="M49" s="9" t="s">
        <v>8</v>
      </c>
      <c r="N49" s="10"/>
      <c r="O49" s="10"/>
      <c r="P49" s="10"/>
      <c r="Q49" s="10"/>
      <c r="R49" s="10"/>
      <c r="S49" s="10"/>
      <c r="T49" s="10"/>
      <c r="U49" s="10"/>
      <c r="V49" s="11"/>
      <c r="W49" s="6"/>
      <c r="Y49" s="9" t="s">
        <v>8</v>
      </c>
      <c r="Z49" s="10"/>
      <c r="AA49" s="10"/>
      <c r="AB49" s="10"/>
      <c r="AC49" s="10"/>
      <c r="AD49" s="10"/>
      <c r="AE49" s="10"/>
      <c r="AF49" s="10"/>
      <c r="AG49" s="10"/>
      <c r="AH49" s="11"/>
      <c r="AI49" s="6"/>
    </row>
    <row r="50" spans="1:35" ht="15">
      <c r="A50" s="2" t="s">
        <v>93</v>
      </c>
      <c r="B50" s="3"/>
      <c r="C50" s="3"/>
      <c r="D50" s="3"/>
      <c r="E50" s="3"/>
      <c r="F50" s="3"/>
      <c r="G50" s="3"/>
      <c r="H50" s="3"/>
      <c r="I50" s="3"/>
      <c r="J50" s="4"/>
      <c r="K50" s="6"/>
      <c r="M50" s="2" t="s">
        <v>93</v>
      </c>
      <c r="N50" s="3"/>
      <c r="O50" s="3"/>
      <c r="P50" s="3"/>
      <c r="Q50" s="3"/>
      <c r="R50" s="3"/>
      <c r="S50" s="3"/>
      <c r="T50" s="3"/>
      <c r="U50" s="3"/>
      <c r="V50" s="4"/>
      <c r="W50" s="6"/>
      <c r="Y50" s="2" t="s">
        <v>93</v>
      </c>
      <c r="Z50" s="3"/>
      <c r="AA50" s="3"/>
      <c r="AB50" s="3"/>
      <c r="AC50" s="3"/>
      <c r="AD50" s="3"/>
      <c r="AE50" s="3"/>
      <c r="AF50" s="3"/>
      <c r="AG50" s="3"/>
      <c r="AH50" s="4"/>
      <c r="AI50" s="6"/>
    </row>
    <row r="51" spans="1:35" ht="15">
      <c r="A51" s="2" t="s">
        <v>94</v>
      </c>
      <c r="B51" s="3"/>
      <c r="C51" s="3"/>
      <c r="D51" s="3"/>
      <c r="E51" s="3"/>
      <c r="F51" s="3"/>
      <c r="G51" s="3"/>
      <c r="H51" s="3"/>
      <c r="I51" s="3"/>
      <c r="J51" s="4"/>
      <c r="K51" s="16"/>
      <c r="M51" s="2" t="s">
        <v>94</v>
      </c>
      <c r="N51" s="3"/>
      <c r="O51" s="3"/>
      <c r="P51" s="3"/>
      <c r="Q51" s="3"/>
      <c r="R51" s="3"/>
      <c r="S51" s="3"/>
      <c r="T51" s="3"/>
      <c r="U51" s="3"/>
      <c r="V51" s="4"/>
      <c r="W51" s="16"/>
      <c r="Y51" s="2" t="s">
        <v>94</v>
      </c>
      <c r="Z51" s="3"/>
      <c r="AA51" s="3"/>
      <c r="AB51" s="3"/>
      <c r="AC51" s="3"/>
      <c r="AD51" s="3"/>
      <c r="AE51" s="3"/>
      <c r="AF51" s="3"/>
      <c r="AG51" s="3"/>
      <c r="AH51" s="4"/>
      <c r="AI51" s="16"/>
    </row>
    <row r="52" spans="1:35" ht="15">
      <c r="A52" s="9" t="s">
        <v>9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K36+K37+K38+K39+K40+K41</f>
        <v>2611.84</v>
      </c>
      <c r="M52" s="9" t="s">
        <v>9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W36+W37+W38+W39+W40+W41</f>
        <v>2733.28</v>
      </c>
      <c r="Y52" s="9" t="s">
        <v>9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2733.28</v>
      </c>
    </row>
    <row r="53" spans="5:30" ht="12.75">
      <c r="E53" s="18" t="s">
        <v>11</v>
      </c>
      <c r="R53" s="19" t="s">
        <v>12</v>
      </c>
      <c r="AD53" s="19" t="s">
        <v>13</v>
      </c>
    </row>
    <row r="54" spans="1:35" ht="15">
      <c r="A54" s="2" t="s">
        <v>52</v>
      </c>
      <c r="B54" s="3"/>
      <c r="C54" s="3"/>
      <c r="D54" s="3"/>
      <c r="E54" s="3"/>
      <c r="F54" s="3"/>
      <c r="G54" s="3"/>
      <c r="H54" s="3"/>
      <c r="I54" s="3"/>
      <c r="J54" s="4"/>
      <c r="K54" s="5"/>
      <c r="M54" s="2" t="s">
        <v>56</v>
      </c>
      <c r="N54" s="3"/>
      <c r="O54" s="3"/>
      <c r="P54" s="3"/>
      <c r="Q54" s="3"/>
      <c r="R54" s="3"/>
      <c r="S54" s="3"/>
      <c r="T54" s="3"/>
      <c r="U54" s="3"/>
      <c r="V54" s="4"/>
      <c r="W54" s="5"/>
      <c r="Y54" s="2" t="s">
        <v>72</v>
      </c>
      <c r="Z54" s="3"/>
      <c r="AA54" s="3"/>
      <c r="AB54" s="3"/>
      <c r="AC54" s="3"/>
      <c r="AD54" s="3"/>
      <c r="AE54" s="3"/>
      <c r="AF54" s="3"/>
      <c r="AG54" s="3"/>
      <c r="AH54" s="4"/>
      <c r="AI54" s="5"/>
    </row>
    <row r="55" spans="1:35" ht="15">
      <c r="A55" s="2" t="s">
        <v>53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AI30+AI34-AI52</f>
        <v>22554.799999999996</v>
      </c>
      <c r="L55" s="17"/>
      <c r="M55" s="2" t="s">
        <v>57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K55+K59-K77</f>
        <v>22982.639999999996</v>
      </c>
      <c r="Y55" s="2" t="s">
        <v>73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W55+W59-W77</f>
        <v>23410.479999999996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368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368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368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8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8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8</v>
      </c>
    </row>
    <row r="58" spans="1:35" ht="15">
      <c r="A58" s="2" t="s">
        <v>40</v>
      </c>
      <c r="B58" s="3"/>
      <c r="C58" s="3"/>
      <c r="D58" s="3"/>
      <c r="E58" s="3"/>
      <c r="F58" s="3"/>
      <c r="G58" s="3"/>
      <c r="H58" s="3"/>
      <c r="I58" s="3"/>
      <c r="J58" s="4"/>
      <c r="K58" s="15">
        <f>K33</f>
        <v>8.59</v>
      </c>
      <c r="M58" s="2" t="s">
        <v>40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8.59</v>
      </c>
      <c r="Y58" s="2" t="s">
        <v>40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8.59</v>
      </c>
    </row>
    <row r="59" spans="1:35" ht="15">
      <c r="A59" s="2" t="s">
        <v>47</v>
      </c>
      <c r="B59" s="3"/>
      <c r="C59" s="3"/>
      <c r="D59" s="3"/>
      <c r="E59" s="3"/>
      <c r="F59" s="3"/>
      <c r="G59" s="3"/>
      <c r="H59" s="3"/>
      <c r="I59" s="3"/>
      <c r="J59" s="4"/>
      <c r="K59" s="16">
        <f>AI34</f>
        <v>3161.12</v>
      </c>
      <c r="M59" s="2" t="s">
        <v>28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3161.12</v>
      </c>
      <c r="Y59" s="2" t="s">
        <v>29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3161.12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6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6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6"/>
    </row>
    <row r="61" spans="1:35" ht="15.75">
      <c r="A61" s="8" t="s">
        <v>96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1519.84</v>
      </c>
      <c r="M61" s="8" t="s">
        <v>96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1519.84</v>
      </c>
      <c r="Y61" s="8" t="s">
        <v>96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1519.84</v>
      </c>
    </row>
    <row r="62" spans="1:35" ht="15.75">
      <c r="A62" s="8" t="s">
        <v>14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77.28</v>
      </c>
      <c r="M62" s="8" t="s">
        <v>14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77.28</v>
      </c>
      <c r="Y62" s="8" t="s">
        <v>14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77.28</v>
      </c>
    </row>
    <row r="63" spans="1:35" ht="15.75">
      <c r="A63" s="8" t="s">
        <v>48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566.72</v>
      </c>
      <c r="M63" s="8" t="s">
        <v>48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566.72</v>
      </c>
      <c r="Y63" s="8" t="s">
        <v>48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566.72</v>
      </c>
    </row>
    <row r="64" spans="1:35" ht="15.75">
      <c r="A64" s="8" t="s">
        <v>49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368</v>
      </c>
      <c r="M64" s="8" t="s">
        <v>49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368</v>
      </c>
      <c r="Y64" s="8" t="s">
        <v>49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368</v>
      </c>
    </row>
    <row r="65" spans="1:35" ht="15.75">
      <c r="A65" s="8" t="s">
        <v>89</v>
      </c>
      <c r="B65" s="3"/>
      <c r="C65" s="3"/>
      <c r="D65" s="3"/>
      <c r="E65" s="3"/>
      <c r="F65" s="3"/>
      <c r="G65" s="3"/>
      <c r="H65" s="3"/>
      <c r="I65" s="3"/>
      <c r="J65" s="4"/>
      <c r="K65" s="16">
        <f>W40</f>
        <v>121.44000000000001</v>
      </c>
      <c r="M65" s="8" t="s">
        <v>89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121.44000000000001</v>
      </c>
      <c r="Y65" s="8" t="s">
        <v>89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v>0</v>
      </c>
    </row>
    <row r="66" spans="1:35" ht="15.75">
      <c r="A66" s="8" t="s">
        <v>90</v>
      </c>
      <c r="B66" s="7"/>
      <c r="C66" s="7"/>
      <c r="D66" s="7"/>
      <c r="E66" s="7"/>
      <c r="F66" s="7"/>
      <c r="G66" s="7"/>
      <c r="H66" s="7"/>
      <c r="I66" s="3"/>
      <c r="J66" s="4"/>
      <c r="K66" s="15">
        <f>K70</f>
        <v>80</v>
      </c>
      <c r="M66" s="8" t="s">
        <v>90</v>
      </c>
      <c r="N66" s="7"/>
      <c r="O66" s="7"/>
      <c r="P66" s="7"/>
      <c r="Q66" s="7"/>
      <c r="R66" s="7"/>
      <c r="S66" s="7"/>
      <c r="T66" s="7"/>
      <c r="U66" s="3"/>
      <c r="V66" s="4"/>
      <c r="W66" s="15">
        <f>W70</f>
        <v>80</v>
      </c>
      <c r="Y66" s="8" t="s">
        <v>90</v>
      </c>
      <c r="Z66" s="7"/>
      <c r="AA66" s="7"/>
      <c r="AB66" s="7"/>
      <c r="AC66" s="7"/>
      <c r="AD66" s="7"/>
      <c r="AE66" s="7"/>
      <c r="AF66" s="7"/>
      <c r="AG66" s="3"/>
      <c r="AH66" s="4"/>
      <c r="AI66" s="15">
        <v>80</v>
      </c>
    </row>
    <row r="67" spans="1:35" ht="15">
      <c r="A67" s="2" t="s">
        <v>3</v>
      </c>
      <c r="B67" s="3"/>
      <c r="C67" s="3"/>
      <c r="D67" s="3"/>
      <c r="E67" s="3"/>
      <c r="F67" s="3"/>
      <c r="G67" s="3"/>
      <c r="H67" s="3"/>
      <c r="I67" s="3"/>
      <c r="J67" s="4"/>
      <c r="K67" s="6"/>
      <c r="M67" s="2" t="s">
        <v>3</v>
      </c>
      <c r="N67" s="3"/>
      <c r="O67" s="3"/>
      <c r="P67" s="3"/>
      <c r="Q67" s="3"/>
      <c r="R67" s="3"/>
      <c r="S67" s="3"/>
      <c r="T67" s="3"/>
      <c r="U67" s="3"/>
      <c r="V67" s="4"/>
      <c r="W67" s="6"/>
      <c r="Y67" s="2" t="s">
        <v>3</v>
      </c>
      <c r="Z67" s="3"/>
      <c r="AA67" s="3"/>
      <c r="AB67" s="3"/>
      <c r="AC67" s="3"/>
      <c r="AD67" s="3"/>
      <c r="AE67" s="3"/>
      <c r="AF67" s="3"/>
      <c r="AG67" s="3"/>
      <c r="AH67" s="4"/>
      <c r="AI67" s="6"/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6"/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6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6"/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6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6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6"/>
    </row>
    <row r="70" spans="1:35" ht="15">
      <c r="A70" s="2" t="s">
        <v>91</v>
      </c>
      <c r="B70" s="3"/>
      <c r="C70" s="3"/>
      <c r="D70" s="3"/>
      <c r="E70" s="3"/>
      <c r="F70" s="3"/>
      <c r="G70" s="3"/>
      <c r="H70" s="3"/>
      <c r="I70" s="3"/>
      <c r="J70" s="4"/>
      <c r="K70" s="6">
        <v>80</v>
      </c>
      <c r="M70" s="2" t="s">
        <v>91</v>
      </c>
      <c r="N70" s="3"/>
      <c r="O70" s="3"/>
      <c r="P70" s="3"/>
      <c r="Q70" s="3"/>
      <c r="R70" s="3"/>
      <c r="S70" s="3"/>
      <c r="T70" s="3"/>
      <c r="U70" s="3"/>
      <c r="V70" s="4"/>
      <c r="W70" s="6">
        <v>80</v>
      </c>
      <c r="Y70" s="2" t="s">
        <v>91</v>
      </c>
      <c r="Z70" s="3"/>
      <c r="AA70" s="3"/>
      <c r="AB70" s="3"/>
      <c r="AC70" s="3"/>
      <c r="AD70" s="3"/>
      <c r="AE70" s="3"/>
      <c r="AF70" s="3"/>
      <c r="AG70" s="3"/>
      <c r="AH70" s="4"/>
      <c r="AI70" s="6">
        <v>80</v>
      </c>
    </row>
    <row r="71" spans="1:35" ht="15">
      <c r="A71" s="9" t="s">
        <v>6</v>
      </c>
      <c r="B71" s="10"/>
      <c r="C71" s="10"/>
      <c r="D71" s="10"/>
      <c r="E71" s="10"/>
      <c r="F71" s="10"/>
      <c r="G71" s="10"/>
      <c r="H71" s="10"/>
      <c r="I71" s="10"/>
      <c r="J71" s="11"/>
      <c r="K71" s="6"/>
      <c r="M71" s="9" t="s">
        <v>6</v>
      </c>
      <c r="N71" s="10"/>
      <c r="O71" s="10"/>
      <c r="P71" s="10"/>
      <c r="Q71" s="10"/>
      <c r="R71" s="10"/>
      <c r="S71" s="10"/>
      <c r="T71" s="10"/>
      <c r="U71" s="10"/>
      <c r="V71" s="11"/>
      <c r="W71" s="6"/>
      <c r="Y71" s="9" t="s">
        <v>6</v>
      </c>
      <c r="Z71" s="10"/>
      <c r="AA71" s="10"/>
      <c r="AB71" s="10"/>
      <c r="AC71" s="10"/>
      <c r="AD71" s="10"/>
      <c r="AE71" s="10"/>
      <c r="AF71" s="10"/>
      <c r="AG71" s="10"/>
      <c r="AH71" s="11"/>
      <c r="AI71" s="6"/>
    </row>
    <row r="72" spans="1:35" ht="15">
      <c r="A72" s="2" t="s">
        <v>92</v>
      </c>
      <c r="B72" s="3"/>
      <c r="C72" s="3"/>
      <c r="D72" s="3"/>
      <c r="E72" s="3"/>
      <c r="F72" s="3"/>
      <c r="G72" s="3"/>
      <c r="H72" s="3"/>
      <c r="I72" s="3"/>
      <c r="J72" s="4"/>
      <c r="K72" s="6"/>
      <c r="M72" s="2" t="s">
        <v>92</v>
      </c>
      <c r="N72" s="3"/>
      <c r="O72" s="3"/>
      <c r="P72" s="3"/>
      <c r="Q72" s="3"/>
      <c r="R72" s="3"/>
      <c r="S72" s="3"/>
      <c r="T72" s="3"/>
      <c r="U72" s="3"/>
      <c r="V72" s="4"/>
      <c r="W72" s="6"/>
      <c r="Y72" s="2" t="s">
        <v>92</v>
      </c>
      <c r="Z72" s="3"/>
      <c r="AA72" s="3"/>
      <c r="AB72" s="3"/>
      <c r="AC72" s="3"/>
      <c r="AD72" s="3"/>
      <c r="AE72" s="3"/>
      <c r="AF72" s="3"/>
      <c r="AG72" s="3"/>
      <c r="AH72" s="4"/>
      <c r="AI72" s="6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6"/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6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6"/>
    </row>
    <row r="74" spans="1:35" ht="15">
      <c r="A74" s="9" t="s">
        <v>8</v>
      </c>
      <c r="B74" s="10"/>
      <c r="C74" s="10"/>
      <c r="D74" s="10"/>
      <c r="E74" s="10"/>
      <c r="F74" s="10"/>
      <c r="G74" s="10"/>
      <c r="H74" s="10"/>
      <c r="I74" s="10"/>
      <c r="J74" s="11"/>
      <c r="K74" s="6"/>
      <c r="M74" s="9" t="s">
        <v>8</v>
      </c>
      <c r="N74" s="10"/>
      <c r="O74" s="10"/>
      <c r="P74" s="10"/>
      <c r="Q74" s="10"/>
      <c r="R74" s="10"/>
      <c r="S74" s="10"/>
      <c r="T74" s="10"/>
      <c r="U74" s="10"/>
      <c r="V74" s="11"/>
      <c r="W74" s="6"/>
      <c r="Y74" s="9" t="s">
        <v>8</v>
      </c>
      <c r="Z74" s="10"/>
      <c r="AA74" s="10"/>
      <c r="AB74" s="10"/>
      <c r="AC74" s="10"/>
      <c r="AD74" s="10"/>
      <c r="AE74" s="10"/>
      <c r="AF74" s="10"/>
      <c r="AG74" s="10"/>
      <c r="AH74" s="11"/>
      <c r="AI74" s="6"/>
    </row>
    <row r="75" spans="1:35" ht="15">
      <c r="A75" s="2" t="s">
        <v>93</v>
      </c>
      <c r="B75" s="3"/>
      <c r="C75" s="3"/>
      <c r="D75" s="3"/>
      <c r="E75" s="3"/>
      <c r="F75" s="3"/>
      <c r="G75" s="3"/>
      <c r="H75" s="3"/>
      <c r="I75" s="3"/>
      <c r="J75" s="4"/>
      <c r="K75" s="6"/>
      <c r="M75" s="2" t="s">
        <v>93</v>
      </c>
      <c r="N75" s="3"/>
      <c r="O75" s="3"/>
      <c r="P75" s="3"/>
      <c r="Q75" s="3"/>
      <c r="R75" s="3"/>
      <c r="S75" s="3"/>
      <c r="T75" s="3"/>
      <c r="U75" s="3"/>
      <c r="V75" s="4"/>
      <c r="W75" s="6"/>
      <c r="Y75" s="2" t="s">
        <v>93</v>
      </c>
      <c r="Z75" s="3"/>
      <c r="AA75" s="3"/>
      <c r="AB75" s="3"/>
      <c r="AC75" s="3"/>
      <c r="AD75" s="3"/>
      <c r="AE75" s="3"/>
      <c r="AF75" s="3"/>
      <c r="AG75" s="3"/>
      <c r="AH75" s="4"/>
      <c r="AI75" s="6"/>
    </row>
    <row r="76" spans="1:35" ht="15">
      <c r="A76" s="2" t="s">
        <v>94</v>
      </c>
      <c r="B76" s="3"/>
      <c r="C76" s="3"/>
      <c r="D76" s="3"/>
      <c r="E76" s="3"/>
      <c r="F76" s="3"/>
      <c r="G76" s="3"/>
      <c r="H76" s="3"/>
      <c r="I76" s="3"/>
      <c r="J76" s="4"/>
      <c r="K76" s="16"/>
      <c r="M76" s="2" t="s">
        <v>94</v>
      </c>
      <c r="N76" s="3"/>
      <c r="O76" s="3"/>
      <c r="P76" s="3"/>
      <c r="Q76" s="3"/>
      <c r="R76" s="3"/>
      <c r="S76" s="3"/>
      <c r="T76" s="3"/>
      <c r="U76" s="3"/>
      <c r="V76" s="4"/>
      <c r="W76" s="16"/>
      <c r="Y76" s="2" t="s">
        <v>94</v>
      </c>
      <c r="Z76" s="3"/>
      <c r="AA76" s="3"/>
      <c r="AB76" s="3"/>
      <c r="AC76" s="3"/>
      <c r="AD76" s="3"/>
      <c r="AE76" s="3"/>
      <c r="AF76" s="3"/>
      <c r="AG76" s="3"/>
      <c r="AH76" s="4"/>
      <c r="AI76" s="16"/>
    </row>
    <row r="77" spans="1:35" ht="15">
      <c r="A77" s="9" t="s">
        <v>9</v>
      </c>
      <c r="B77" s="10"/>
      <c r="C77" s="10"/>
      <c r="D77" s="10"/>
      <c r="E77" s="10"/>
      <c r="F77" s="10"/>
      <c r="G77" s="10"/>
      <c r="H77" s="10"/>
      <c r="I77" s="10"/>
      <c r="J77" s="11"/>
      <c r="K77" s="16">
        <f>K61+K62+K63+K64+K65+K66</f>
        <v>2733.28</v>
      </c>
      <c r="M77" s="9" t="s">
        <v>9</v>
      </c>
      <c r="N77" s="10"/>
      <c r="O77" s="10"/>
      <c r="P77" s="10"/>
      <c r="Q77" s="10"/>
      <c r="R77" s="10"/>
      <c r="S77" s="10"/>
      <c r="T77" s="10"/>
      <c r="U77" s="10"/>
      <c r="V77" s="11"/>
      <c r="W77" s="16">
        <f>K77</f>
        <v>2733.28</v>
      </c>
      <c r="Y77" s="9" t="s">
        <v>9</v>
      </c>
      <c r="Z77" s="10"/>
      <c r="AA77" s="10"/>
      <c r="AB77" s="10"/>
      <c r="AC77" s="10"/>
      <c r="AD77" s="10"/>
      <c r="AE77" s="10"/>
      <c r="AF77" s="10"/>
      <c r="AG77" s="10"/>
      <c r="AH77" s="11"/>
      <c r="AI77" s="16">
        <f>AI61+AI62+AI63+AI64+AI65+AI66</f>
        <v>2611.84</v>
      </c>
    </row>
    <row r="78" spans="5:30" ht="12.75">
      <c r="E78" s="18" t="s">
        <v>15</v>
      </c>
      <c r="R78" s="19" t="s">
        <v>16</v>
      </c>
      <c r="AD78" s="19" t="s">
        <v>17</v>
      </c>
    </row>
    <row r="79" spans="1:35" ht="15">
      <c r="A79" s="2" t="s">
        <v>54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58</v>
      </c>
      <c r="N79" s="3"/>
      <c r="O79" s="3"/>
      <c r="P79" s="3"/>
      <c r="Q79" s="3"/>
      <c r="R79" s="3"/>
      <c r="S79" s="3"/>
      <c r="T79" s="3"/>
      <c r="U79" s="3"/>
      <c r="V79" s="4"/>
      <c r="W79" s="5"/>
      <c r="Y79" s="2" t="s">
        <v>74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2" t="s">
        <v>55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AI55+AI59-AI77</f>
        <v>23959.759999999995</v>
      </c>
      <c r="M80" s="2" t="s">
        <v>59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K80+K84-K102</f>
        <v>24509.039999999994</v>
      </c>
      <c r="Y80" s="2" t="s">
        <v>75</v>
      </c>
      <c r="Z80" s="3"/>
      <c r="AA80" s="3"/>
      <c r="AB80" s="3"/>
      <c r="AC80" s="3"/>
      <c r="AD80" s="3"/>
      <c r="AE80" s="3"/>
      <c r="AF80" s="3"/>
      <c r="AG80" s="3"/>
      <c r="AH80" s="4"/>
      <c r="AI80" s="16">
        <f>W80+W84-W102</f>
        <v>25058.319999999992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368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368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368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8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8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8</v>
      </c>
    </row>
    <row r="83" spans="1:35" ht="15">
      <c r="A83" s="2" t="s">
        <v>40</v>
      </c>
      <c r="B83" s="3"/>
      <c r="C83" s="3"/>
      <c r="D83" s="3"/>
      <c r="E83" s="3"/>
      <c r="F83" s="3"/>
      <c r="G83" s="3"/>
      <c r="H83" s="3"/>
      <c r="I83" s="3"/>
      <c r="J83" s="4"/>
      <c r="K83" s="15">
        <f>K58</f>
        <v>8.59</v>
      </c>
      <c r="M83" s="2" t="s">
        <v>45</v>
      </c>
      <c r="N83" s="3"/>
      <c r="O83" s="3"/>
      <c r="P83" s="3"/>
      <c r="Q83" s="3"/>
      <c r="R83" s="3"/>
      <c r="S83" s="3"/>
      <c r="T83" s="3"/>
      <c r="U83" s="3"/>
      <c r="V83" s="4"/>
      <c r="W83" s="15">
        <f>K83</f>
        <v>8.59</v>
      </c>
      <c r="Y83" s="2" t="s">
        <v>40</v>
      </c>
      <c r="Z83" s="3"/>
      <c r="AA83" s="3"/>
      <c r="AB83" s="3"/>
      <c r="AC83" s="3"/>
      <c r="AD83" s="3"/>
      <c r="AE83" s="3"/>
      <c r="AF83" s="3"/>
      <c r="AG83" s="3"/>
      <c r="AH83" s="4"/>
      <c r="AI83" s="15">
        <f>W83</f>
        <v>8.59</v>
      </c>
    </row>
    <row r="84" spans="1:35" ht="15">
      <c r="A84" s="2" t="s">
        <v>46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3161.12</v>
      </c>
      <c r="M84" s="2" t="s">
        <v>31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3161.12</v>
      </c>
      <c r="Y84" s="2" t="s">
        <v>30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3161.12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6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6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6"/>
    </row>
    <row r="86" spans="1:35" ht="15.75">
      <c r="A86" s="8" t="s">
        <v>96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1519.84</v>
      </c>
      <c r="M86" s="8" t="s">
        <v>96</v>
      </c>
      <c r="N86" s="3"/>
      <c r="O86" s="3"/>
      <c r="P86" s="3"/>
      <c r="Q86" s="3"/>
      <c r="R86" s="3"/>
      <c r="S86" s="3"/>
      <c r="T86" s="3"/>
      <c r="U86" s="3"/>
      <c r="V86" s="4"/>
      <c r="W86" s="16">
        <f aca="true" t="shared" si="0" ref="W86:W91">K86</f>
        <v>1519.84</v>
      </c>
      <c r="Y86" s="8" t="s">
        <v>96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1519.84</v>
      </c>
    </row>
    <row r="87" spans="1:35" ht="15.75">
      <c r="A87" s="8" t="s">
        <v>14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77.28</v>
      </c>
      <c r="M87" s="8" t="s">
        <v>14</v>
      </c>
      <c r="N87" s="3"/>
      <c r="O87" s="3"/>
      <c r="P87" s="3"/>
      <c r="Q87" s="3"/>
      <c r="R87" s="3"/>
      <c r="S87" s="3"/>
      <c r="T87" s="3"/>
      <c r="U87" s="3"/>
      <c r="V87" s="4"/>
      <c r="W87" s="16">
        <f t="shared" si="0"/>
        <v>77.28</v>
      </c>
      <c r="Y87" s="8" t="s">
        <v>14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77.28</v>
      </c>
    </row>
    <row r="88" spans="1:35" ht="15.75">
      <c r="A88" s="8" t="s">
        <v>48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566.72</v>
      </c>
      <c r="M88" s="8" t="s">
        <v>48</v>
      </c>
      <c r="N88" s="3"/>
      <c r="O88" s="3"/>
      <c r="P88" s="3"/>
      <c r="Q88" s="3"/>
      <c r="R88" s="3"/>
      <c r="S88" s="3"/>
      <c r="T88" s="3"/>
      <c r="U88" s="3"/>
      <c r="V88" s="4"/>
      <c r="W88" s="16">
        <f t="shared" si="0"/>
        <v>566.72</v>
      </c>
      <c r="Y88" s="8" t="s">
        <v>48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566.72</v>
      </c>
    </row>
    <row r="89" spans="1:35" ht="15.75">
      <c r="A89" s="8" t="s">
        <v>49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368</v>
      </c>
      <c r="M89" s="8" t="s">
        <v>49</v>
      </c>
      <c r="N89" s="3"/>
      <c r="O89" s="3"/>
      <c r="P89" s="3"/>
      <c r="Q89" s="3"/>
      <c r="R89" s="3"/>
      <c r="S89" s="3"/>
      <c r="T89" s="3"/>
      <c r="U89" s="3"/>
      <c r="V89" s="4"/>
      <c r="W89" s="16">
        <f t="shared" si="0"/>
        <v>368</v>
      </c>
      <c r="Y89" s="8" t="s">
        <v>49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368</v>
      </c>
    </row>
    <row r="90" spans="1:35" ht="15.75">
      <c r="A90" s="8" t="s">
        <v>89</v>
      </c>
      <c r="B90" s="3"/>
      <c r="C90" s="3"/>
      <c r="D90" s="3"/>
      <c r="E90" s="3"/>
      <c r="F90" s="3"/>
      <c r="G90" s="3"/>
      <c r="H90" s="3"/>
      <c r="I90" s="3"/>
      <c r="J90" s="4"/>
      <c r="K90" s="15">
        <v>0</v>
      </c>
      <c r="M90" s="8" t="s">
        <v>89</v>
      </c>
      <c r="N90" s="3"/>
      <c r="O90" s="3"/>
      <c r="P90" s="3"/>
      <c r="Q90" s="3"/>
      <c r="R90" s="3"/>
      <c r="S90" s="3"/>
      <c r="T90" s="3"/>
      <c r="U90" s="3"/>
      <c r="V90" s="4"/>
      <c r="W90" s="15">
        <f t="shared" si="0"/>
        <v>0</v>
      </c>
      <c r="Y90" s="8" t="s">
        <v>89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0</v>
      </c>
    </row>
    <row r="91" spans="1:35" ht="15.75">
      <c r="A91" s="8" t="s">
        <v>90</v>
      </c>
      <c r="B91" s="7"/>
      <c r="C91" s="7"/>
      <c r="D91" s="7"/>
      <c r="E91" s="7"/>
      <c r="F91" s="7"/>
      <c r="G91" s="7"/>
      <c r="H91" s="7"/>
      <c r="I91" s="3"/>
      <c r="J91" s="4"/>
      <c r="K91" s="15">
        <v>80</v>
      </c>
      <c r="M91" s="8" t="s">
        <v>90</v>
      </c>
      <c r="N91" s="7"/>
      <c r="O91" s="7"/>
      <c r="P91" s="7"/>
      <c r="Q91" s="7"/>
      <c r="R91" s="7"/>
      <c r="S91" s="7"/>
      <c r="T91" s="7"/>
      <c r="U91" s="3"/>
      <c r="V91" s="4"/>
      <c r="W91" s="15">
        <f t="shared" si="0"/>
        <v>80</v>
      </c>
      <c r="Y91" s="8" t="s">
        <v>90</v>
      </c>
      <c r="Z91" s="7"/>
      <c r="AA91" s="7"/>
      <c r="AB91" s="7"/>
      <c r="AC91" s="7"/>
      <c r="AD91" s="7"/>
      <c r="AE91" s="7"/>
      <c r="AF91" s="7"/>
      <c r="AG91" s="3"/>
      <c r="AH91" s="4"/>
      <c r="AI91" s="15">
        <f>AI95</f>
        <v>1881</v>
      </c>
    </row>
    <row r="92" spans="1:35" ht="15">
      <c r="A92" s="2" t="s">
        <v>3</v>
      </c>
      <c r="B92" s="3"/>
      <c r="C92" s="3"/>
      <c r="D92" s="3"/>
      <c r="E92" s="3"/>
      <c r="F92" s="3"/>
      <c r="G92" s="3"/>
      <c r="H92" s="3"/>
      <c r="I92" s="3"/>
      <c r="J92" s="4"/>
      <c r="K92" s="6"/>
      <c r="M92" s="2" t="s">
        <v>3</v>
      </c>
      <c r="N92" s="3"/>
      <c r="O92" s="3"/>
      <c r="P92" s="3"/>
      <c r="Q92" s="3"/>
      <c r="R92" s="3"/>
      <c r="S92" s="3"/>
      <c r="T92" s="3"/>
      <c r="U92" s="3"/>
      <c r="V92" s="4"/>
      <c r="W92" s="6"/>
      <c r="Y92" s="2" t="s">
        <v>3</v>
      </c>
      <c r="Z92" s="3"/>
      <c r="AA92" s="3"/>
      <c r="AB92" s="3"/>
      <c r="AC92" s="3"/>
      <c r="AD92" s="3"/>
      <c r="AE92" s="3"/>
      <c r="AF92" s="3"/>
      <c r="AG92" s="3"/>
      <c r="AH92" s="4"/>
      <c r="AI92" s="6"/>
    </row>
    <row r="93" spans="1:35" ht="15">
      <c r="A93" s="2" t="s">
        <v>4</v>
      </c>
      <c r="B93" s="3"/>
      <c r="C93" s="3"/>
      <c r="D93" s="3"/>
      <c r="E93" s="3"/>
      <c r="F93" s="3"/>
      <c r="G93" s="3"/>
      <c r="H93" s="3"/>
      <c r="I93" s="3"/>
      <c r="J93" s="4"/>
      <c r="K93" s="6"/>
      <c r="M93" s="2" t="s">
        <v>4</v>
      </c>
      <c r="N93" s="3"/>
      <c r="O93" s="3"/>
      <c r="P93" s="3"/>
      <c r="Q93" s="3"/>
      <c r="R93" s="3"/>
      <c r="S93" s="3"/>
      <c r="T93" s="3"/>
      <c r="U93" s="3"/>
      <c r="V93" s="4"/>
      <c r="W93" s="6"/>
      <c r="Y93" s="2" t="s">
        <v>4</v>
      </c>
      <c r="Z93" s="3"/>
      <c r="AA93" s="3"/>
      <c r="AB93" s="3"/>
      <c r="AC93" s="3"/>
      <c r="AD93" s="3"/>
      <c r="AE93" s="3"/>
      <c r="AF93" s="3"/>
      <c r="AG93" s="3"/>
      <c r="AH93" s="4"/>
      <c r="AI93" s="6"/>
    </row>
    <row r="94" spans="1:35" ht="15">
      <c r="A94" s="2" t="s">
        <v>5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5</v>
      </c>
      <c r="N94" s="3"/>
      <c r="O94" s="3"/>
      <c r="P94" s="3"/>
      <c r="Q94" s="3"/>
      <c r="R94" s="3"/>
      <c r="S94" s="3"/>
      <c r="T94" s="3"/>
      <c r="U94" s="3"/>
      <c r="V94" s="4"/>
      <c r="W94" s="6"/>
      <c r="Y94" s="2" t="s">
        <v>5</v>
      </c>
      <c r="Z94" s="3"/>
      <c r="AA94" s="3"/>
      <c r="AB94" s="3"/>
      <c r="AC94" s="3"/>
      <c r="AD94" s="3"/>
      <c r="AE94" s="3"/>
      <c r="AF94" s="3"/>
      <c r="AG94" s="3"/>
      <c r="AH94" s="4"/>
      <c r="AI94" s="6"/>
    </row>
    <row r="95" spans="1:35" ht="15">
      <c r="A95" s="2" t="s">
        <v>91</v>
      </c>
      <c r="B95" s="3"/>
      <c r="C95" s="3"/>
      <c r="D95" s="3"/>
      <c r="E95" s="3"/>
      <c r="F95" s="3"/>
      <c r="G95" s="3"/>
      <c r="H95" s="3"/>
      <c r="I95" s="3"/>
      <c r="J95" s="4"/>
      <c r="K95" s="6">
        <v>80</v>
      </c>
      <c r="M95" s="2" t="s">
        <v>91</v>
      </c>
      <c r="N95" s="3"/>
      <c r="O95" s="3"/>
      <c r="P95" s="3"/>
      <c r="Q95" s="3"/>
      <c r="R95" s="3"/>
      <c r="S95" s="3"/>
      <c r="T95" s="3"/>
      <c r="U95" s="3"/>
      <c r="V95" s="4"/>
      <c r="W95" s="6">
        <v>80</v>
      </c>
      <c r="Y95" s="2" t="s">
        <v>91</v>
      </c>
      <c r="Z95" s="3"/>
      <c r="AA95" s="3"/>
      <c r="AB95" s="3"/>
      <c r="AC95" s="3"/>
      <c r="AD95" s="3"/>
      <c r="AE95" s="3"/>
      <c r="AF95" s="3"/>
      <c r="AG95" s="3"/>
      <c r="AH95" s="4"/>
      <c r="AI95" s="6">
        <f>80+1801</f>
        <v>1881</v>
      </c>
    </row>
    <row r="96" spans="1:35" ht="15">
      <c r="A96" s="9" t="s">
        <v>6</v>
      </c>
      <c r="B96" s="10"/>
      <c r="C96" s="10"/>
      <c r="D96" s="10"/>
      <c r="E96" s="10"/>
      <c r="F96" s="10"/>
      <c r="G96" s="10"/>
      <c r="H96" s="10"/>
      <c r="I96" s="10"/>
      <c r="J96" s="11"/>
      <c r="K96" s="6"/>
      <c r="M96" s="9" t="s">
        <v>6</v>
      </c>
      <c r="N96" s="10"/>
      <c r="O96" s="10"/>
      <c r="P96" s="10"/>
      <c r="Q96" s="10"/>
      <c r="R96" s="10"/>
      <c r="S96" s="10"/>
      <c r="T96" s="10"/>
      <c r="U96" s="10"/>
      <c r="V96" s="11"/>
      <c r="W96" s="6"/>
      <c r="Y96" s="9" t="s">
        <v>6</v>
      </c>
      <c r="Z96" s="10"/>
      <c r="AA96" s="10"/>
      <c r="AB96" s="10"/>
      <c r="AC96" s="10"/>
      <c r="AD96" s="10"/>
      <c r="AE96" s="10"/>
      <c r="AF96" s="10"/>
      <c r="AG96" s="10"/>
      <c r="AH96" s="11"/>
      <c r="AI96" s="6"/>
    </row>
    <row r="97" spans="1:35" ht="15">
      <c r="A97" s="2" t="s">
        <v>92</v>
      </c>
      <c r="B97" s="3"/>
      <c r="C97" s="3"/>
      <c r="D97" s="3"/>
      <c r="E97" s="3"/>
      <c r="F97" s="3"/>
      <c r="G97" s="3"/>
      <c r="H97" s="3"/>
      <c r="I97" s="3"/>
      <c r="J97" s="4"/>
      <c r="K97" s="6"/>
      <c r="M97" s="2" t="s">
        <v>92</v>
      </c>
      <c r="N97" s="3"/>
      <c r="O97" s="3"/>
      <c r="P97" s="3"/>
      <c r="Q97" s="3"/>
      <c r="R97" s="3"/>
      <c r="S97" s="3"/>
      <c r="T97" s="3"/>
      <c r="U97" s="3"/>
      <c r="V97" s="4"/>
      <c r="W97" s="6"/>
      <c r="Y97" s="2" t="s">
        <v>92</v>
      </c>
      <c r="Z97" s="3"/>
      <c r="AA97" s="3"/>
      <c r="AB97" s="3"/>
      <c r="AC97" s="3"/>
      <c r="AD97" s="3"/>
      <c r="AE97" s="3"/>
      <c r="AF97" s="3"/>
      <c r="AG97" s="3"/>
      <c r="AH97" s="4"/>
      <c r="AI97" s="6"/>
    </row>
    <row r="98" spans="1:35" ht="15">
      <c r="A98" s="2" t="s">
        <v>7</v>
      </c>
      <c r="B98" s="3"/>
      <c r="C98" s="3"/>
      <c r="D98" s="3"/>
      <c r="E98" s="3"/>
      <c r="F98" s="3"/>
      <c r="G98" s="3"/>
      <c r="H98" s="3"/>
      <c r="I98" s="3"/>
      <c r="J98" s="4"/>
      <c r="K98" s="6"/>
      <c r="M98" s="2" t="s">
        <v>7</v>
      </c>
      <c r="N98" s="3"/>
      <c r="O98" s="3"/>
      <c r="P98" s="3"/>
      <c r="Q98" s="3"/>
      <c r="R98" s="3"/>
      <c r="S98" s="3"/>
      <c r="T98" s="3"/>
      <c r="U98" s="3"/>
      <c r="V98" s="4"/>
      <c r="W98" s="6"/>
      <c r="Y98" s="2" t="s">
        <v>7</v>
      </c>
      <c r="Z98" s="3"/>
      <c r="AA98" s="3"/>
      <c r="AB98" s="3"/>
      <c r="AC98" s="3"/>
      <c r="AD98" s="3"/>
      <c r="AE98" s="3"/>
      <c r="AF98" s="3"/>
      <c r="AG98" s="3"/>
      <c r="AH98" s="4"/>
      <c r="AI98" s="6"/>
    </row>
    <row r="99" spans="1:35" ht="15">
      <c r="A99" s="9" t="s">
        <v>8</v>
      </c>
      <c r="B99" s="10"/>
      <c r="C99" s="10"/>
      <c r="D99" s="10"/>
      <c r="E99" s="10"/>
      <c r="F99" s="10"/>
      <c r="G99" s="10"/>
      <c r="H99" s="10"/>
      <c r="I99" s="10"/>
      <c r="J99" s="11"/>
      <c r="K99" s="6"/>
      <c r="M99" s="9" t="s">
        <v>8</v>
      </c>
      <c r="N99" s="10"/>
      <c r="O99" s="10"/>
      <c r="P99" s="10"/>
      <c r="Q99" s="10"/>
      <c r="R99" s="10"/>
      <c r="S99" s="10"/>
      <c r="T99" s="10"/>
      <c r="U99" s="10"/>
      <c r="V99" s="11"/>
      <c r="W99" s="6"/>
      <c r="Y99" s="9" t="s">
        <v>8</v>
      </c>
      <c r="Z99" s="10"/>
      <c r="AA99" s="10"/>
      <c r="AB99" s="10"/>
      <c r="AC99" s="10"/>
      <c r="AD99" s="10"/>
      <c r="AE99" s="10"/>
      <c r="AF99" s="10"/>
      <c r="AG99" s="10"/>
      <c r="AH99" s="11"/>
      <c r="AI99" s="6"/>
    </row>
    <row r="100" spans="1:35" ht="15">
      <c r="A100" s="2" t="s">
        <v>93</v>
      </c>
      <c r="B100" s="3"/>
      <c r="C100" s="3"/>
      <c r="D100" s="3"/>
      <c r="E100" s="3"/>
      <c r="F100" s="3"/>
      <c r="G100" s="3"/>
      <c r="H100" s="3"/>
      <c r="I100" s="3"/>
      <c r="J100" s="4"/>
      <c r="K100" s="6"/>
      <c r="M100" s="2" t="s">
        <v>93</v>
      </c>
      <c r="N100" s="3"/>
      <c r="O100" s="3"/>
      <c r="P100" s="3"/>
      <c r="Q100" s="3"/>
      <c r="R100" s="3"/>
      <c r="S100" s="3"/>
      <c r="T100" s="3"/>
      <c r="U100" s="3"/>
      <c r="V100" s="4"/>
      <c r="W100" s="6"/>
      <c r="Y100" s="2" t="s">
        <v>93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6"/>
    </row>
    <row r="101" spans="1:35" ht="15">
      <c r="A101" s="2" t="s">
        <v>94</v>
      </c>
      <c r="B101" s="3"/>
      <c r="C101" s="3"/>
      <c r="D101" s="3"/>
      <c r="E101" s="3"/>
      <c r="F101" s="3"/>
      <c r="G101" s="3"/>
      <c r="H101" s="3"/>
      <c r="I101" s="3"/>
      <c r="J101" s="4"/>
      <c r="K101" s="16"/>
      <c r="M101" s="2" t="s">
        <v>94</v>
      </c>
      <c r="N101" s="3"/>
      <c r="O101" s="3"/>
      <c r="P101" s="3"/>
      <c r="Q101" s="3"/>
      <c r="R101" s="3"/>
      <c r="S101" s="3"/>
      <c r="T101" s="3"/>
      <c r="U101" s="3"/>
      <c r="V101" s="4"/>
      <c r="W101" s="16"/>
      <c r="Y101" s="2" t="s">
        <v>94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16"/>
    </row>
    <row r="102" spans="1:35" ht="15">
      <c r="A102" s="9" t="s">
        <v>9</v>
      </c>
      <c r="B102" s="10"/>
      <c r="C102" s="10"/>
      <c r="D102" s="10"/>
      <c r="E102" s="10"/>
      <c r="F102" s="10"/>
      <c r="G102" s="10"/>
      <c r="H102" s="10"/>
      <c r="I102" s="10"/>
      <c r="J102" s="11"/>
      <c r="K102" s="16">
        <f>K86+K87+K88+K89+K90+K91</f>
        <v>2611.84</v>
      </c>
      <c r="M102" s="9" t="s">
        <v>9</v>
      </c>
      <c r="N102" s="10"/>
      <c r="O102" s="10"/>
      <c r="P102" s="10"/>
      <c r="Q102" s="10"/>
      <c r="R102" s="10"/>
      <c r="S102" s="10"/>
      <c r="T102" s="10"/>
      <c r="U102" s="10"/>
      <c r="V102" s="11"/>
      <c r="W102" s="16">
        <f>K102</f>
        <v>2611.84</v>
      </c>
      <c r="Y102" s="9" t="s">
        <v>9</v>
      </c>
      <c r="Z102" s="10"/>
      <c r="AA102" s="10"/>
      <c r="AB102" s="10"/>
      <c r="AC102" s="10"/>
      <c r="AD102" s="10"/>
      <c r="AE102" s="10"/>
      <c r="AF102" s="10"/>
      <c r="AG102" s="10"/>
      <c r="AH102" s="11"/>
      <c r="AI102" s="16">
        <f>AI86+AI87+AI88+AI89+AI90+AI91</f>
        <v>4412.84</v>
      </c>
    </row>
    <row r="104" ht="12.75">
      <c r="AI104" s="27" t="s">
        <v>21</v>
      </c>
    </row>
    <row r="105" ht="12.75">
      <c r="AI105" s="27">
        <f>AI80+AI84-AI102</f>
        <v>23806.59999999999</v>
      </c>
    </row>
    <row r="106" spans="11:22" ht="15">
      <c r="K106" t="s">
        <v>97</v>
      </c>
      <c r="L106" t="s">
        <v>98</v>
      </c>
      <c r="M106" s="28" t="s">
        <v>99</v>
      </c>
      <c r="N106" t="s">
        <v>26</v>
      </c>
      <c r="O106" t="s">
        <v>24</v>
      </c>
      <c r="P106" t="s">
        <v>22</v>
      </c>
      <c r="Q106" t="s">
        <v>11</v>
      </c>
      <c r="R106" t="s">
        <v>12</v>
      </c>
      <c r="S106" t="s">
        <v>13</v>
      </c>
      <c r="T106" t="s">
        <v>100</v>
      </c>
      <c r="U106" t="s">
        <v>16</v>
      </c>
      <c r="V106" t="s">
        <v>17</v>
      </c>
    </row>
    <row r="107" spans="1:22" ht="15">
      <c r="A107" s="2" t="s">
        <v>101</v>
      </c>
      <c r="B107" s="3"/>
      <c r="C107" s="3"/>
      <c r="D107" s="3"/>
      <c r="E107" s="3"/>
      <c r="F107" s="3"/>
      <c r="G107" s="3"/>
      <c r="H107" s="3"/>
      <c r="I107" s="3"/>
      <c r="J107" s="4"/>
      <c r="K107" s="16"/>
      <c r="L107" s="6"/>
      <c r="M107" s="6"/>
      <c r="N107" s="5"/>
      <c r="O107" s="6"/>
      <c r="P107" s="6"/>
      <c r="Q107" s="6"/>
      <c r="R107" s="6"/>
      <c r="S107" s="29" t="s">
        <v>21</v>
      </c>
      <c r="T107" s="29" t="s">
        <v>21</v>
      </c>
      <c r="U107" s="29" t="s">
        <v>21</v>
      </c>
      <c r="V107" s="29" t="s">
        <v>21</v>
      </c>
    </row>
    <row r="108" spans="1:22" ht="15">
      <c r="A108" s="2" t="s">
        <v>102</v>
      </c>
      <c r="B108" s="3"/>
      <c r="C108" s="3"/>
      <c r="D108" s="3"/>
      <c r="E108" s="3"/>
      <c r="F108" s="3"/>
      <c r="G108" s="3"/>
      <c r="H108" s="3"/>
      <c r="I108" s="3"/>
      <c r="J108" s="4"/>
      <c r="K108" s="16">
        <f>K5</f>
        <v>20602</v>
      </c>
      <c r="L108" s="30">
        <f>W5</f>
        <v>20051.28</v>
      </c>
      <c r="M108" s="29">
        <f>AI5</f>
        <v>20600.559999999998</v>
      </c>
      <c r="N108" s="29">
        <f>K30</f>
        <v>21149.839999999997</v>
      </c>
      <c r="O108" s="29">
        <f>W30</f>
        <v>21699.119999999995</v>
      </c>
      <c r="P108" s="29">
        <f>AI30</f>
        <v>22126.959999999995</v>
      </c>
      <c r="Q108" s="29">
        <f>K55</f>
        <v>22554.799999999996</v>
      </c>
      <c r="R108" s="29">
        <f>W55</f>
        <v>22982.639999999996</v>
      </c>
      <c r="S108" s="29">
        <f>AI55</f>
        <v>23410.479999999996</v>
      </c>
      <c r="T108" s="29">
        <f>K80</f>
        <v>23959.759999999995</v>
      </c>
      <c r="U108" s="29">
        <f>W80</f>
        <v>24509.039999999994</v>
      </c>
      <c r="V108" s="29">
        <f>AI80</f>
        <v>25058.319999999992</v>
      </c>
    </row>
    <row r="109" spans="1:22" ht="15">
      <c r="A109" s="2" t="s">
        <v>0</v>
      </c>
      <c r="B109" s="3"/>
      <c r="C109" s="3"/>
      <c r="D109" s="3"/>
      <c r="E109" s="3"/>
      <c r="F109" s="3"/>
      <c r="G109" s="3"/>
      <c r="H109" s="3"/>
      <c r="I109" s="3"/>
      <c r="J109" s="4"/>
      <c r="K109" s="30">
        <f aca="true" t="shared" si="1" ref="K109:K130">K6</f>
        <v>368</v>
      </c>
      <c r="L109" s="30">
        <f aca="true" t="shared" si="2" ref="L109:L130">W6</f>
        <v>368</v>
      </c>
      <c r="M109" s="29">
        <f aca="true" t="shared" si="3" ref="M109:M130">AI6</f>
        <v>368</v>
      </c>
      <c r="N109" s="29">
        <f aca="true" t="shared" si="4" ref="N109:N130">K31</f>
        <v>368</v>
      </c>
      <c r="O109" s="29">
        <f aca="true" t="shared" si="5" ref="O109:O130">W31</f>
        <v>368</v>
      </c>
      <c r="P109" s="29">
        <f aca="true" t="shared" si="6" ref="P109:P130">AI31</f>
        <v>368</v>
      </c>
      <c r="Q109" s="29">
        <f aca="true" t="shared" si="7" ref="Q109:Q130">K56</f>
        <v>368</v>
      </c>
      <c r="R109" s="29">
        <f aca="true" t="shared" si="8" ref="R109:R130">W56</f>
        <v>368</v>
      </c>
      <c r="S109" s="5">
        <f aca="true" t="shared" si="9" ref="S109:S130">AI56</f>
        <v>368</v>
      </c>
      <c r="T109" s="5">
        <f aca="true" t="shared" si="10" ref="T109:T130">K81</f>
        <v>368</v>
      </c>
      <c r="U109" s="5">
        <f aca="true" t="shared" si="11" ref="U109:U130">W81</f>
        <v>368</v>
      </c>
      <c r="V109" s="29">
        <f aca="true" t="shared" si="12" ref="V109:V130">AI81</f>
        <v>368</v>
      </c>
    </row>
    <row r="110" spans="1:22" ht="15">
      <c r="A110" s="2" t="s">
        <v>1</v>
      </c>
      <c r="B110" s="3"/>
      <c r="C110" s="3"/>
      <c r="D110" s="3"/>
      <c r="E110" s="3"/>
      <c r="F110" s="3"/>
      <c r="G110" s="3"/>
      <c r="H110" s="3"/>
      <c r="I110" s="3"/>
      <c r="J110" s="4"/>
      <c r="K110" s="30">
        <f t="shared" si="1"/>
        <v>8</v>
      </c>
      <c r="L110" s="30">
        <f t="shared" si="2"/>
        <v>8</v>
      </c>
      <c r="M110" s="29">
        <f t="shared" si="3"/>
        <v>8</v>
      </c>
      <c r="N110" s="29">
        <f t="shared" si="4"/>
        <v>8</v>
      </c>
      <c r="O110" s="29">
        <f t="shared" si="5"/>
        <v>8</v>
      </c>
      <c r="P110" s="29">
        <f t="shared" si="6"/>
        <v>8</v>
      </c>
      <c r="Q110" s="29">
        <f t="shared" si="7"/>
        <v>8</v>
      </c>
      <c r="R110" s="29">
        <f t="shared" si="8"/>
        <v>8</v>
      </c>
      <c r="S110" s="29">
        <f t="shared" si="9"/>
        <v>8</v>
      </c>
      <c r="T110" s="29">
        <f t="shared" si="10"/>
        <v>8</v>
      </c>
      <c r="U110" s="29">
        <f t="shared" si="11"/>
        <v>8</v>
      </c>
      <c r="V110" s="29">
        <f t="shared" si="12"/>
        <v>8</v>
      </c>
    </row>
    <row r="111" spans="1:22" ht="15">
      <c r="A111" s="2" t="s">
        <v>40</v>
      </c>
      <c r="B111" s="3"/>
      <c r="C111" s="3"/>
      <c r="D111" s="3"/>
      <c r="E111" s="3"/>
      <c r="F111" s="3"/>
      <c r="G111" s="3"/>
      <c r="H111" s="3"/>
      <c r="I111" s="3"/>
      <c r="J111" s="4"/>
      <c r="K111" s="31">
        <f t="shared" si="1"/>
        <v>8.59</v>
      </c>
      <c r="L111" s="31">
        <f t="shared" si="2"/>
        <v>8.59</v>
      </c>
      <c r="M111" s="32">
        <f t="shared" si="3"/>
        <v>8.59</v>
      </c>
      <c r="N111" s="32">
        <f t="shared" si="4"/>
        <v>8.59</v>
      </c>
      <c r="O111" s="32">
        <f t="shared" si="5"/>
        <v>8.59</v>
      </c>
      <c r="P111" s="32">
        <f t="shared" si="6"/>
        <v>8.59</v>
      </c>
      <c r="Q111" s="32">
        <f t="shared" si="7"/>
        <v>8.59</v>
      </c>
      <c r="R111" s="32">
        <f t="shared" si="8"/>
        <v>8.59</v>
      </c>
      <c r="S111" s="32">
        <f t="shared" si="9"/>
        <v>8.59</v>
      </c>
      <c r="T111" s="32">
        <f t="shared" si="10"/>
        <v>8.59</v>
      </c>
      <c r="U111" s="32">
        <f t="shared" si="11"/>
        <v>8.59</v>
      </c>
      <c r="V111" s="32">
        <f t="shared" si="12"/>
        <v>8.59</v>
      </c>
    </row>
    <row r="112" spans="1:22" ht="15">
      <c r="A112" s="2" t="s">
        <v>103</v>
      </c>
      <c r="B112" s="3"/>
      <c r="C112" s="3"/>
      <c r="D112" s="3"/>
      <c r="E112" s="3"/>
      <c r="F112" s="3"/>
      <c r="G112" s="3"/>
      <c r="H112" s="3"/>
      <c r="I112" s="3"/>
      <c r="J112" s="4"/>
      <c r="K112" s="30">
        <f t="shared" si="1"/>
        <v>3161.12</v>
      </c>
      <c r="L112" s="30">
        <f t="shared" si="2"/>
        <v>3161.12</v>
      </c>
      <c r="M112" s="29">
        <f t="shared" si="3"/>
        <v>3161.12</v>
      </c>
      <c r="N112" s="29">
        <f t="shared" si="4"/>
        <v>3161.12</v>
      </c>
      <c r="O112" s="29">
        <f t="shared" si="5"/>
        <v>3161.12</v>
      </c>
      <c r="P112" s="29">
        <f t="shared" si="6"/>
        <v>3161.12</v>
      </c>
      <c r="Q112" s="29">
        <f t="shared" si="7"/>
        <v>3161.12</v>
      </c>
      <c r="R112" s="29">
        <f t="shared" si="8"/>
        <v>3161.12</v>
      </c>
      <c r="S112" s="29">
        <f t="shared" si="9"/>
        <v>3161.12</v>
      </c>
      <c r="T112" s="29">
        <f t="shared" si="10"/>
        <v>3161.12</v>
      </c>
      <c r="U112" s="29">
        <f t="shared" si="11"/>
        <v>3161.12</v>
      </c>
      <c r="V112" s="29">
        <f t="shared" si="12"/>
        <v>3161.12</v>
      </c>
    </row>
    <row r="113" spans="1:22" ht="15.75">
      <c r="A113" s="2"/>
      <c r="B113" s="7" t="s">
        <v>2</v>
      </c>
      <c r="C113" s="7"/>
      <c r="D113" s="3"/>
      <c r="E113" s="3"/>
      <c r="F113" s="3"/>
      <c r="G113" s="3"/>
      <c r="H113" s="3"/>
      <c r="I113" s="3"/>
      <c r="J113" s="4"/>
      <c r="K113" s="30"/>
      <c r="L113" s="30"/>
      <c r="M113" s="29"/>
      <c r="N113" s="29"/>
      <c r="O113" s="29"/>
      <c r="P113" s="29"/>
      <c r="Q113" s="29"/>
      <c r="R113" s="29"/>
      <c r="S113" s="5"/>
      <c r="T113" s="5"/>
      <c r="U113" s="5"/>
      <c r="V113" s="29"/>
    </row>
    <row r="114" spans="1:22" ht="15.75">
      <c r="A114" s="8" t="s">
        <v>96</v>
      </c>
      <c r="B114" s="3"/>
      <c r="C114" s="3"/>
      <c r="D114" s="3"/>
      <c r="E114" s="3"/>
      <c r="F114" s="3"/>
      <c r="G114" s="3"/>
      <c r="H114" s="3"/>
      <c r="I114" s="3"/>
      <c r="J114" s="4"/>
      <c r="K114" s="30">
        <f t="shared" si="1"/>
        <v>1519.84</v>
      </c>
      <c r="L114" s="30">
        <f t="shared" si="2"/>
        <v>1519.84</v>
      </c>
      <c r="M114" s="29">
        <f t="shared" si="3"/>
        <v>1519.84</v>
      </c>
      <c r="N114" s="29">
        <f t="shared" si="4"/>
        <v>1519.84</v>
      </c>
      <c r="O114" s="29">
        <f t="shared" si="5"/>
        <v>1519.84</v>
      </c>
      <c r="P114" s="29">
        <f t="shared" si="6"/>
        <v>1519.84</v>
      </c>
      <c r="Q114" s="29">
        <f t="shared" si="7"/>
        <v>1519.84</v>
      </c>
      <c r="R114" s="29">
        <f t="shared" si="8"/>
        <v>1519.84</v>
      </c>
      <c r="S114" s="29">
        <f t="shared" si="9"/>
        <v>1519.84</v>
      </c>
      <c r="T114" s="29">
        <f t="shared" si="10"/>
        <v>1519.84</v>
      </c>
      <c r="U114" s="29">
        <f t="shared" si="11"/>
        <v>1519.84</v>
      </c>
      <c r="V114" s="29">
        <f t="shared" si="12"/>
        <v>1519.84</v>
      </c>
    </row>
    <row r="115" spans="1:22" ht="15.75">
      <c r="A115" s="8" t="s">
        <v>14</v>
      </c>
      <c r="B115" s="3"/>
      <c r="C115" s="3"/>
      <c r="D115" s="3"/>
      <c r="E115" s="3"/>
      <c r="F115" s="3"/>
      <c r="G115" s="3"/>
      <c r="H115" s="3"/>
      <c r="I115" s="3"/>
      <c r="J115" s="4"/>
      <c r="K115" s="30">
        <f t="shared" si="1"/>
        <v>77.28</v>
      </c>
      <c r="L115" s="30">
        <f t="shared" si="2"/>
        <v>77.28</v>
      </c>
      <c r="M115" s="29">
        <f t="shared" si="3"/>
        <v>77.28</v>
      </c>
      <c r="N115" s="29">
        <f t="shared" si="4"/>
        <v>77.28</v>
      </c>
      <c r="O115" s="29">
        <f t="shared" si="5"/>
        <v>77.28</v>
      </c>
      <c r="P115" s="29">
        <f t="shared" si="6"/>
        <v>77.28</v>
      </c>
      <c r="Q115" s="29">
        <f t="shared" si="7"/>
        <v>77.28</v>
      </c>
      <c r="R115" s="29">
        <f t="shared" si="8"/>
        <v>77.28</v>
      </c>
      <c r="S115" s="29">
        <f t="shared" si="9"/>
        <v>77.28</v>
      </c>
      <c r="T115" s="29">
        <f t="shared" si="10"/>
        <v>77.28</v>
      </c>
      <c r="U115" s="29">
        <f t="shared" si="11"/>
        <v>77.28</v>
      </c>
      <c r="V115" s="29">
        <f t="shared" si="12"/>
        <v>77.28</v>
      </c>
    </row>
    <row r="116" spans="1:22" ht="15.75">
      <c r="A116" s="8" t="s">
        <v>48</v>
      </c>
      <c r="B116" s="3"/>
      <c r="C116" s="3"/>
      <c r="D116" s="3"/>
      <c r="E116" s="3"/>
      <c r="F116" s="3"/>
      <c r="G116" s="3"/>
      <c r="H116" s="3"/>
      <c r="I116" s="3"/>
      <c r="J116" s="4"/>
      <c r="K116" s="30">
        <f t="shared" si="1"/>
        <v>566.72</v>
      </c>
      <c r="L116" s="30">
        <f t="shared" si="2"/>
        <v>566.72</v>
      </c>
      <c r="M116" s="29">
        <f t="shared" si="3"/>
        <v>566.72</v>
      </c>
      <c r="N116" s="29">
        <f t="shared" si="4"/>
        <v>566.72</v>
      </c>
      <c r="O116" s="29">
        <f t="shared" si="5"/>
        <v>566.72</v>
      </c>
      <c r="P116" s="29">
        <f t="shared" si="6"/>
        <v>566.72</v>
      </c>
      <c r="Q116" s="29">
        <f t="shared" si="7"/>
        <v>566.72</v>
      </c>
      <c r="R116" s="29">
        <f t="shared" si="8"/>
        <v>566.72</v>
      </c>
      <c r="S116" s="29">
        <f t="shared" si="9"/>
        <v>566.72</v>
      </c>
      <c r="T116" s="29">
        <f t="shared" si="10"/>
        <v>566.72</v>
      </c>
      <c r="U116" s="29">
        <f t="shared" si="11"/>
        <v>566.72</v>
      </c>
      <c r="V116" s="29">
        <f t="shared" si="12"/>
        <v>566.72</v>
      </c>
    </row>
    <row r="117" spans="1:22" ht="15.75">
      <c r="A117" s="8" t="s">
        <v>49</v>
      </c>
      <c r="B117" s="3"/>
      <c r="C117" s="3"/>
      <c r="D117" s="3"/>
      <c r="E117" s="3"/>
      <c r="F117" s="3"/>
      <c r="G117" s="3"/>
      <c r="H117" s="3"/>
      <c r="I117" s="3"/>
      <c r="J117" s="4"/>
      <c r="K117" s="30">
        <f t="shared" si="1"/>
        <v>368</v>
      </c>
      <c r="L117" s="30">
        <f t="shared" si="2"/>
        <v>368</v>
      </c>
      <c r="M117" s="29">
        <f t="shared" si="3"/>
        <v>368</v>
      </c>
      <c r="N117" s="29">
        <f t="shared" si="4"/>
        <v>368</v>
      </c>
      <c r="O117" s="29">
        <f t="shared" si="5"/>
        <v>368</v>
      </c>
      <c r="P117" s="29">
        <f t="shared" si="6"/>
        <v>368</v>
      </c>
      <c r="Q117" s="29">
        <f t="shared" si="7"/>
        <v>368</v>
      </c>
      <c r="R117" s="29">
        <f t="shared" si="8"/>
        <v>368</v>
      </c>
      <c r="S117" s="29">
        <f t="shared" si="9"/>
        <v>368</v>
      </c>
      <c r="T117" s="29">
        <f t="shared" si="10"/>
        <v>368</v>
      </c>
      <c r="U117" s="29">
        <f t="shared" si="11"/>
        <v>368</v>
      </c>
      <c r="V117" s="29">
        <f t="shared" si="12"/>
        <v>368</v>
      </c>
    </row>
    <row r="118" spans="1:22" ht="15.75">
      <c r="A118" s="8" t="s">
        <v>89</v>
      </c>
      <c r="B118" s="3"/>
      <c r="C118" s="3"/>
      <c r="D118" s="3"/>
      <c r="E118" s="3"/>
      <c r="F118" s="3"/>
      <c r="G118" s="3"/>
      <c r="H118" s="3"/>
      <c r="I118" s="3"/>
      <c r="J118" s="4"/>
      <c r="K118" s="30">
        <f t="shared" si="1"/>
        <v>0</v>
      </c>
      <c r="L118" s="30">
        <f t="shared" si="2"/>
        <v>0</v>
      </c>
      <c r="M118" s="29">
        <f t="shared" si="3"/>
        <v>0</v>
      </c>
      <c r="N118" s="29">
        <f t="shared" si="4"/>
        <v>0</v>
      </c>
      <c r="O118" s="29">
        <f t="shared" si="5"/>
        <v>121.44000000000001</v>
      </c>
      <c r="P118" s="29">
        <f t="shared" si="6"/>
        <v>121.44000000000001</v>
      </c>
      <c r="Q118" s="29">
        <f t="shared" si="7"/>
        <v>121.44000000000001</v>
      </c>
      <c r="R118" s="29">
        <f t="shared" si="8"/>
        <v>121.44000000000001</v>
      </c>
      <c r="S118" s="29">
        <f t="shared" si="9"/>
        <v>0</v>
      </c>
      <c r="T118" s="29">
        <f t="shared" si="10"/>
        <v>0</v>
      </c>
      <c r="U118" s="29">
        <f t="shared" si="11"/>
        <v>0</v>
      </c>
      <c r="V118" s="29">
        <f t="shared" si="12"/>
        <v>0</v>
      </c>
    </row>
    <row r="119" spans="1:22" ht="15.75">
      <c r="A119" s="8" t="s">
        <v>90</v>
      </c>
      <c r="B119" s="7"/>
      <c r="C119" s="7"/>
      <c r="D119" s="7"/>
      <c r="E119" s="7"/>
      <c r="F119" s="7"/>
      <c r="G119" s="7"/>
      <c r="H119" s="7"/>
      <c r="I119" s="3"/>
      <c r="J119" s="4"/>
      <c r="K119" s="30">
        <f t="shared" si="1"/>
        <v>1180</v>
      </c>
      <c r="L119" s="30">
        <f t="shared" si="2"/>
        <v>80</v>
      </c>
      <c r="M119" s="29">
        <f t="shared" si="3"/>
        <v>80</v>
      </c>
      <c r="N119" s="29">
        <f t="shared" si="4"/>
        <v>80</v>
      </c>
      <c r="O119" s="29">
        <f t="shared" si="5"/>
        <v>80</v>
      </c>
      <c r="P119" s="29">
        <f t="shared" si="6"/>
        <v>80</v>
      </c>
      <c r="Q119" s="29">
        <f t="shared" si="7"/>
        <v>80</v>
      </c>
      <c r="R119" s="29">
        <f t="shared" si="8"/>
        <v>80</v>
      </c>
      <c r="S119" s="29">
        <f t="shared" si="9"/>
        <v>80</v>
      </c>
      <c r="T119" s="29">
        <f t="shared" si="10"/>
        <v>80</v>
      </c>
      <c r="U119" s="29">
        <f t="shared" si="11"/>
        <v>80</v>
      </c>
      <c r="V119" s="29">
        <f t="shared" si="12"/>
        <v>1881</v>
      </c>
    </row>
    <row r="120" spans="1:22" ht="15">
      <c r="A120" s="2" t="s">
        <v>3</v>
      </c>
      <c r="B120" s="3"/>
      <c r="C120" s="3"/>
      <c r="D120" s="3"/>
      <c r="E120" s="3"/>
      <c r="F120" s="3"/>
      <c r="G120" s="3"/>
      <c r="H120" s="3"/>
      <c r="I120" s="3"/>
      <c r="J120" s="4"/>
      <c r="K120" s="30">
        <f t="shared" si="1"/>
        <v>0</v>
      </c>
      <c r="L120" s="30">
        <f t="shared" si="2"/>
        <v>0</v>
      </c>
      <c r="M120" s="29">
        <f t="shared" si="3"/>
        <v>0</v>
      </c>
      <c r="N120" s="29">
        <f t="shared" si="4"/>
        <v>0</v>
      </c>
      <c r="O120" s="29">
        <f t="shared" si="5"/>
        <v>0</v>
      </c>
      <c r="P120" s="29">
        <f t="shared" si="6"/>
        <v>0</v>
      </c>
      <c r="Q120" s="29">
        <f t="shared" si="7"/>
        <v>0</v>
      </c>
      <c r="R120" s="29">
        <f t="shared" si="8"/>
        <v>0</v>
      </c>
      <c r="S120" s="29">
        <f t="shared" si="9"/>
        <v>0</v>
      </c>
      <c r="T120" s="29">
        <f t="shared" si="10"/>
        <v>0</v>
      </c>
      <c r="U120" s="29">
        <f t="shared" si="11"/>
        <v>0</v>
      </c>
      <c r="V120" s="29">
        <f t="shared" si="12"/>
        <v>0</v>
      </c>
    </row>
    <row r="121" spans="1:22" ht="15">
      <c r="A121" s="2" t="s">
        <v>4</v>
      </c>
      <c r="B121" s="3"/>
      <c r="C121" s="3"/>
      <c r="D121" s="3"/>
      <c r="E121" s="3"/>
      <c r="F121" s="3"/>
      <c r="G121" s="3"/>
      <c r="H121" s="3"/>
      <c r="I121" s="3"/>
      <c r="J121" s="4"/>
      <c r="K121" s="30">
        <f t="shared" si="1"/>
        <v>0</v>
      </c>
      <c r="L121" s="30">
        <f t="shared" si="2"/>
        <v>0</v>
      </c>
      <c r="M121" s="29">
        <f t="shared" si="3"/>
        <v>0</v>
      </c>
      <c r="N121" s="29">
        <f t="shared" si="4"/>
        <v>0</v>
      </c>
      <c r="O121" s="29">
        <f t="shared" si="5"/>
        <v>0</v>
      </c>
      <c r="P121" s="29">
        <f t="shared" si="6"/>
        <v>0</v>
      </c>
      <c r="Q121" s="29">
        <f t="shared" si="7"/>
        <v>0</v>
      </c>
      <c r="R121" s="29">
        <f t="shared" si="8"/>
        <v>0</v>
      </c>
      <c r="S121" s="29">
        <f t="shared" si="9"/>
        <v>0</v>
      </c>
      <c r="T121" s="29">
        <f t="shared" si="10"/>
        <v>0</v>
      </c>
      <c r="U121" s="29">
        <f t="shared" si="11"/>
        <v>0</v>
      </c>
      <c r="V121" s="29">
        <f t="shared" si="12"/>
        <v>0</v>
      </c>
    </row>
    <row r="122" spans="1:22" ht="15">
      <c r="A122" s="2" t="s">
        <v>5</v>
      </c>
      <c r="B122" s="3"/>
      <c r="C122" s="3"/>
      <c r="D122" s="3"/>
      <c r="E122" s="3"/>
      <c r="F122" s="3"/>
      <c r="G122" s="3"/>
      <c r="H122" s="3"/>
      <c r="I122" s="3"/>
      <c r="J122" s="4"/>
      <c r="K122" s="30">
        <f t="shared" si="1"/>
        <v>0</v>
      </c>
      <c r="L122" s="30">
        <f t="shared" si="2"/>
        <v>0</v>
      </c>
      <c r="M122" s="29">
        <f t="shared" si="3"/>
        <v>0</v>
      </c>
      <c r="N122" s="29">
        <f t="shared" si="4"/>
        <v>0</v>
      </c>
      <c r="O122" s="29">
        <f t="shared" si="5"/>
        <v>0</v>
      </c>
      <c r="P122" s="29">
        <f t="shared" si="6"/>
        <v>0</v>
      </c>
      <c r="Q122" s="29">
        <f t="shared" si="7"/>
        <v>0</v>
      </c>
      <c r="R122" s="29">
        <f t="shared" si="8"/>
        <v>0</v>
      </c>
      <c r="S122" s="29">
        <f t="shared" si="9"/>
        <v>0</v>
      </c>
      <c r="T122" s="29">
        <f t="shared" si="10"/>
        <v>0</v>
      </c>
      <c r="U122" s="29">
        <f t="shared" si="11"/>
        <v>0</v>
      </c>
      <c r="V122" s="29">
        <f t="shared" si="12"/>
        <v>0</v>
      </c>
    </row>
    <row r="123" spans="1:22" ht="15">
      <c r="A123" s="2" t="s">
        <v>91</v>
      </c>
      <c r="B123" s="3"/>
      <c r="C123" s="3"/>
      <c r="D123" s="3"/>
      <c r="E123" s="3"/>
      <c r="F123" s="3"/>
      <c r="G123" s="3"/>
      <c r="H123" s="3"/>
      <c r="I123" s="3"/>
      <c r="J123" s="4"/>
      <c r="K123" s="30">
        <f t="shared" si="1"/>
        <v>80</v>
      </c>
      <c r="L123" s="30">
        <f t="shared" si="2"/>
        <v>80</v>
      </c>
      <c r="M123" s="29">
        <f t="shared" si="3"/>
        <v>80</v>
      </c>
      <c r="N123" s="29">
        <f t="shared" si="4"/>
        <v>80</v>
      </c>
      <c r="O123" s="29">
        <f t="shared" si="5"/>
        <v>80</v>
      </c>
      <c r="P123" s="29">
        <f t="shared" si="6"/>
        <v>80</v>
      </c>
      <c r="Q123" s="29">
        <f t="shared" si="7"/>
        <v>80</v>
      </c>
      <c r="R123" s="29">
        <f t="shared" si="8"/>
        <v>80</v>
      </c>
      <c r="S123" s="29">
        <f t="shared" si="9"/>
        <v>80</v>
      </c>
      <c r="T123" s="29">
        <f t="shared" si="10"/>
        <v>80</v>
      </c>
      <c r="U123" s="29">
        <f t="shared" si="11"/>
        <v>80</v>
      </c>
      <c r="V123" s="29">
        <f t="shared" si="12"/>
        <v>1881</v>
      </c>
    </row>
    <row r="124" spans="1:22" ht="15">
      <c r="A124" s="9" t="s">
        <v>6</v>
      </c>
      <c r="B124" s="10"/>
      <c r="C124" s="10"/>
      <c r="D124" s="10"/>
      <c r="E124" s="10"/>
      <c r="F124" s="10"/>
      <c r="G124" s="10"/>
      <c r="H124" s="10"/>
      <c r="I124" s="10"/>
      <c r="J124" s="11"/>
      <c r="K124" s="30">
        <f t="shared" si="1"/>
        <v>0</v>
      </c>
      <c r="L124" s="30">
        <f t="shared" si="2"/>
        <v>0</v>
      </c>
      <c r="M124" s="29">
        <f t="shared" si="3"/>
        <v>0</v>
      </c>
      <c r="N124" s="29">
        <f t="shared" si="4"/>
        <v>0</v>
      </c>
      <c r="O124" s="29">
        <f t="shared" si="5"/>
        <v>0</v>
      </c>
      <c r="P124" s="29">
        <f t="shared" si="6"/>
        <v>0</v>
      </c>
      <c r="Q124" s="29">
        <f t="shared" si="7"/>
        <v>0</v>
      </c>
      <c r="R124" s="29">
        <f t="shared" si="8"/>
        <v>0</v>
      </c>
      <c r="S124" s="29">
        <f t="shared" si="9"/>
        <v>0</v>
      </c>
      <c r="T124" s="29">
        <f t="shared" si="10"/>
        <v>0</v>
      </c>
      <c r="U124" s="29">
        <f t="shared" si="11"/>
        <v>0</v>
      </c>
      <c r="V124" s="29">
        <f t="shared" si="12"/>
        <v>0</v>
      </c>
    </row>
    <row r="125" spans="1:22" ht="15">
      <c r="A125" s="2" t="s">
        <v>92</v>
      </c>
      <c r="B125" s="3"/>
      <c r="C125" s="3"/>
      <c r="D125" s="3"/>
      <c r="E125" s="3"/>
      <c r="F125" s="3"/>
      <c r="G125" s="3"/>
      <c r="H125" s="3"/>
      <c r="I125" s="3"/>
      <c r="J125" s="4"/>
      <c r="K125" s="30">
        <f t="shared" si="1"/>
        <v>0</v>
      </c>
      <c r="L125" s="30">
        <f t="shared" si="2"/>
        <v>0</v>
      </c>
      <c r="M125" s="29">
        <f t="shared" si="3"/>
        <v>0</v>
      </c>
      <c r="N125" s="29">
        <f t="shared" si="4"/>
        <v>0</v>
      </c>
      <c r="O125" s="29">
        <f t="shared" si="5"/>
        <v>0</v>
      </c>
      <c r="P125" s="29">
        <f t="shared" si="6"/>
        <v>0</v>
      </c>
      <c r="Q125" s="29">
        <f t="shared" si="7"/>
        <v>0</v>
      </c>
      <c r="R125" s="29">
        <f t="shared" si="8"/>
        <v>0</v>
      </c>
      <c r="S125" s="29">
        <f t="shared" si="9"/>
        <v>0</v>
      </c>
      <c r="T125" s="29">
        <f t="shared" si="10"/>
        <v>0</v>
      </c>
      <c r="U125" s="29">
        <f t="shared" si="11"/>
        <v>0</v>
      </c>
      <c r="V125" s="29">
        <f t="shared" si="12"/>
        <v>0</v>
      </c>
    </row>
    <row r="126" spans="1:22" ht="15">
      <c r="A126" s="2" t="s">
        <v>105</v>
      </c>
      <c r="B126" s="3"/>
      <c r="C126" s="3"/>
      <c r="D126" s="3"/>
      <c r="E126" s="3"/>
      <c r="F126" s="3"/>
      <c r="G126" s="3"/>
      <c r="H126" s="3"/>
      <c r="I126" s="3"/>
      <c r="J126" s="4"/>
      <c r="K126" s="30">
        <f t="shared" si="1"/>
        <v>1100</v>
      </c>
      <c r="L126" s="30">
        <f t="shared" si="2"/>
        <v>0</v>
      </c>
      <c r="M126" s="29">
        <f t="shared" si="3"/>
        <v>0</v>
      </c>
      <c r="N126" s="29">
        <f t="shared" si="4"/>
        <v>0</v>
      </c>
      <c r="O126" s="29">
        <f t="shared" si="5"/>
        <v>0</v>
      </c>
      <c r="P126" s="29">
        <f t="shared" si="6"/>
        <v>0</v>
      </c>
      <c r="Q126" s="29">
        <f t="shared" si="7"/>
        <v>0</v>
      </c>
      <c r="R126" s="29">
        <f t="shared" si="8"/>
        <v>0</v>
      </c>
      <c r="S126" s="29">
        <f t="shared" si="9"/>
        <v>0</v>
      </c>
      <c r="T126" s="29">
        <f t="shared" si="10"/>
        <v>0</v>
      </c>
      <c r="U126" s="29">
        <f t="shared" si="11"/>
        <v>0</v>
      </c>
      <c r="V126" s="29">
        <f t="shared" si="12"/>
        <v>0</v>
      </c>
    </row>
    <row r="127" spans="1:22" ht="15">
      <c r="A127" s="9" t="s">
        <v>8</v>
      </c>
      <c r="B127" s="10"/>
      <c r="C127" s="10"/>
      <c r="D127" s="10"/>
      <c r="E127" s="10"/>
      <c r="F127" s="10"/>
      <c r="G127" s="10"/>
      <c r="H127" s="10"/>
      <c r="I127" s="10"/>
      <c r="J127" s="11"/>
      <c r="K127" s="30">
        <f t="shared" si="1"/>
        <v>0</v>
      </c>
      <c r="L127" s="30">
        <f t="shared" si="2"/>
        <v>0</v>
      </c>
      <c r="M127" s="29">
        <f t="shared" si="3"/>
        <v>0</v>
      </c>
      <c r="N127" s="29">
        <f t="shared" si="4"/>
        <v>0</v>
      </c>
      <c r="O127" s="29">
        <f t="shared" si="5"/>
        <v>0</v>
      </c>
      <c r="P127" s="29">
        <f t="shared" si="6"/>
        <v>0</v>
      </c>
      <c r="Q127" s="29">
        <f t="shared" si="7"/>
        <v>0</v>
      </c>
      <c r="R127" s="29">
        <f t="shared" si="8"/>
        <v>0</v>
      </c>
      <c r="S127" s="29">
        <f t="shared" si="9"/>
        <v>0</v>
      </c>
      <c r="T127" s="29">
        <f t="shared" si="10"/>
        <v>0</v>
      </c>
      <c r="U127" s="29">
        <f t="shared" si="11"/>
        <v>0</v>
      </c>
      <c r="V127" s="29">
        <f t="shared" si="12"/>
        <v>0</v>
      </c>
    </row>
    <row r="128" spans="1:22" ht="15">
      <c r="A128" s="2" t="s">
        <v>93</v>
      </c>
      <c r="B128" s="3"/>
      <c r="C128" s="3"/>
      <c r="D128" s="3"/>
      <c r="E128" s="3"/>
      <c r="F128" s="3"/>
      <c r="G128" s="3"/>
      <c r="H128" s="3"/>
      <c r="I128" s="3"/>
      <c r="J128" s="4"/>
      <c r="K128" s="30">
        <f t="shared" si="1"/>
        <v>0</v>
      </c>
      <c r="L128" s="30">
        <f t="shared" si="2"/>
        <v>0</v>
      </c>
      <c r="M128" s="29">
        <f t="shared" si="3"/>
        <v>0</v>
      </c>
      <c r="N128" s="29">
        <f t="shared" si="4"/>
        <v>0</v>
      </c>
      <c r="O128" s="29">
        <f t="shared" si="5"/>
        <v>0</v>
      </c>
      <c r="P128" s="29">
        <f t="shared" si="6"/>
        <v>0</v>
      </c>
      <c r="Q128" s="29">
        <f t="shared" si="7"/>
        <v>0</v>
      </c>
      <c r="R128" s="29">
        <f t="shared" si="8"/>
        <v>0</v>
      </c>
      <c r="S128" s="29">
        <f t="shared" si="9"/>
        <v>0</v>
      </c>
      <c r="T128" s="29">
        <f t="shared" si="10"/>
        <v>0</v>
      </c>
      <c r="U128" s="29">
        <f t="shared" si="11"/>
        <v>0</v>
      </c>
      <c r="V128" s="29">
        <f t="shared" si="12"/>
        <v>0</v>
      </c>
    </row>
    <row r="129" spans="1:22" ht="15">
      <c r="A129" s="2" t="s">
        <v>94</v>
      </c>
      <c r="B129" s="3"/>
      <c r="C129" s="3"/>
      <c r="D129" s="3"/>
      <c r="E129" s="3"/>
      <c r="F129" s="3"/>
      <c r="G129" s="3"/>
      <c r="H129" s="3"/>
      <c r="I129" s="3"/>
      <c r="J129" s="4"/>
      <c r="K129" s="30">
        <f t="shared" si="1"/>
        <v>0</v>
      </c>
      <c r="L129" s="30">
        <f t="shared" si="2"/>
        <v>0</v>
      </c>
      <c r="M129" s="29">
        <f t="shared" si="3"/>
        <v>0</v>
      </c>
      <c r="N129" s="29">
        <f t="shared" si="4"/>
        <v>0</v>
      </c>
      <c r="O129" s="29">
        <f t="shared" si="5"/>
        <v>0</v>
      </c>
      <c r="P129" s="29">
        <f t="shared" si="6"/>
        <v>0</v>
      </c>
      <c r="Q129" s="29">
        <f t="shared" si="7"/>
        <v>0</v>
      </c>
      <c r="R129" s="29">
        <f t="shared" si="8"/>
        <v>0</v>
      </c>
      <c r="S129" s="29">
        <f t="shared" si="9"/>
        <v>0</v>
      </c>
      <c r="T129" s="29">
        <f t="shared" si="10"/>
        <v>0</v>
      </c>
      <c r="U129" s="29">
        <f t="shared" si="11"/>
        <v>0</v>
      </c>
      <c r="V129" s="29">
        <f t="shared" si="12"/>
        <v>0</v>
      </c>
    </row>
    <row r="130" spans="1:22" ht="15">
      <c r="A130" s="9" t="s">
        <v>9</v>
      </c>
      <c r="B130" s="10"/>
      <c r="C130" s="10"/>
      <c r="D130" s="10"/>
      <c r="E130" s="10"/>
      <c r="F130" s="10"/>
      <c r="G130" s="10"/>
      <c r="H130" s="10"/>
      <c r="I130" s="10"/>
      <c r="J130" s="11"/>
      <c r="K130" s="30">
        <f t="shared" si="1"/>
        <v>3711.84</v>
      </c>
      <c r="L130" s="30">
        <f t="shared" si="2"/>
        <v>2611.84</v>
      </c>
      <c r="M130" s="29">
        <f t="shared" si="3"/>
        <v>2611.84</v>
      </c>
      <c r="N130" s="29">
        <f t="shared" si="4"/>
        <v>2611.84</v>
      </c>
      <c r="O130" s="29">
        <f t="shared" si="5"/>
        <v>2733.28</v>
      </c>
      <c r="P130" s="29">
        <f t="shared" si="6"/>
        <v>2733.28</v>
      </c>
      <c r="Q130" s="29">
        <f t="shared" si="7"/>
        <v>2733.28</v>
      </c>
      <c r="R130" s="29">
        <f t="shared" si="8"/>
        <v>2733.28</v>
      </c>
      <c r="S130" s="29">
        <f t="shared" si="9"/>
        <v>2611.84</v>
      </c>
      <c r="T130" s="29">
        <f t="shared" si="10"/>
        <v>2611.84</v>
      </c>
      <c r="U130" s="29">
        <f t="shared" si="11"/>
        <v>2611.84</v>
      </c>
      <c r="V130" s="29">
        <f t="shared" si="12"/>
        <v>4412.84</v>
      </c>
    </row>
    <row r="132" spans="18:21" ht="12.75">
      <c r="R132" t="s">
        <v>104</v>
      </c>
      <c r="U132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2014-02-07T06:17:00Z</cp:lastPrinted>
  <dcterms:created xsi:type="dcterms:W3CDTF">2012-04-11T04:10:32Z</dcterms:created>
  <dcterms:modified xsi:type="dcterms:W3CDTF">2018-01-18T08:22:59Z</dcterms:modified>
  <cp:category/>
  <cp:version/>
  <cp:contentType/>
  <cp:contentStatus/>
</cp:coreProperties>
</file>