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<sst xmlns="http://schemas.openxmlformats.org/spreadsheetml/2006/main" count="416" uniqueCount="106">
  <si>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</si>
  <si>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</si>
  <si>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</si>
  <si>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</si>
  <si>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</si>
  <si>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</si>
  <si>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</si>
  <si>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</si>
  <si>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</si>
  <si>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</si>
  <si>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</si>
  <si>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</si>
  <si>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</si>
  <si>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</si>
  <si>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</si>
  <si>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</si>
  <si>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</si>
  <si>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</si>
  <si>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 </t>
  </si>
  <si>
    <t xml:space="preserve">6.начислено за февраль    </t>
  </si>
  <si>
    <t>июнь</t>
  </si>
  <si>
    <t xml:space="preserve">май </t>
  </si>
  <si>
    <t xml:space="preserve">6.начислено за июль  </t>
  </si>
  <si>
    <t xml:space="preserve">6.начислено за ноябрь    </t>
  </si>
  <si>
    <t xml:space="preserve"> </t>
  </si>
  <si>
    <t>апрель</t>
  </si>
  <si>
    <t xml:space="preserve">5.начислено за 4 квартал  </t>
  </si>
  <si>
    <t xml:space="preserve">5.начислено за 1 квартал  </t>
  </si>
  <si>
    <t xml:space="preserve">коммунальным услугам жилого дома № 3 пос. Классон за 1 квартал  </t>
  </si>
  <si>
    <t xml:space="preserve">5.начислено за 2 квартал  </t>
  </si>
  <si>
    <t xml:space="preserve">коммунальным услугам жилого дома № 3  пос. Классон за 2 квартал  </t>
  </si>
  <si>
    <t xml:space="preserve">коммунальным услугам жилого дома № 3  пос. Классон за 3 квартал  </t>
  </si>
  <si>
    <t xml:space="preserve">5.начислено за 3 квартал  </t>
  </si>
  <si>
    <t xml:space="preserve">коммунальным услугам жилого дома № 3  пос. Классон за 4 квартал  </t>
  </si>
  <si>
    <t xml:space="preserve">5. Тариф  </t>
  </si>
  <si>
    <t xml:space="preserve">коммунальным услугам жилого дома № 3 пос. Классон за январь  </t>
  </si>
  <si>
    <t xml:space="preserve">коммунальным услугам жилого дома № 3 пос. Классон. за февраль  </t>
  </si>
  <si>
    <t xml:space="preserve">6.начислено за март    </t>
  </si>
  <si>
    <t xml:space="preserve">коммунальным услугам жилого дома № 3 пос. Классон за март  </t>
  </si>
  <si>
    <t xml:space="preserve">6.начислено за июнь . </t>
  </si>
  <si>
    <t xml:space="preserve">6.начислено за май   </t>
  </si>
  <si>
    <t xml:space="preserve">6.начислено за апрель  </t>
  </si>
  <si>
    <t xml:space="preserve">6.начислено за август   </t>
  </si>
  <si>
    <t xml:space="preserve">5. Тариф н </t>
  </si>
  <si>
    <t xml:space="preserve">6.начислено за сентябрь   </t>
  </si>
  <si>
    <t xml:space="preserve">6.начислено за декабрь  . </t>
  </si>
  <si>
    <t xml:space="preserve">5. Тариф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</si>
  <si>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</si>
  <si>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</si>
  <si>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</si>
  <si>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</si>
  <si>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</si>
  <si>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</si>
  <si>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</si>
  <si>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</si>
  <si>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</si>
  <si>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</si>
  <si>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</si>
  <si>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</si>
  <si>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</si>
  <si>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</si>
  <si>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</si>
  <si>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</si>
  <si>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</si>
  <si>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</si>
  <si>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</si>
  <si>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</si>
  <si>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</si>
  <si>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</si>
  <si>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</si>
  <si>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</si>
  <si>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</si>
  <si>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</si>
  <si>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</si>
  <si>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</si>
  <si>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</si>
  <si>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</si>
  <si>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</si>
  <si>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</si>
  <si>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</si>
  <si>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</si>
  <si>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</si>
  <si>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</si>
  <si>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</si>
  <si>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</si>
  <si>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</si>
  <si>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</si>
  <si>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</si>
  <si>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</si>
  <si>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</si>
  <si>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</si>
  <si>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</si>
  <si>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</si>
  <si>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</si>
  <si>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</si>
  <si>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</si>
  <si>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</si>
  <si>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</si>
  <si>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</si>
  <si>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</si>
  <si>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</si>
  <si>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</si>
  <si>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</si>
  <si>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</si>
  <si>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r>
      <t xml:space="preserve">                       остаток на 01.01.2018г.   </t>
    </r>
    <r>
      <rPr>
        <b/>
        <sz val="10"/>
        <rFont val="Arial Cyr"/>
        <family val="0"/>
      </rPr>
      <t xml:space="preserve"> -14273 руб.</t>
    </r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</si>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</sst>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6">
      <selection activeCell="K71" sqref="K71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86</v>
      </c>
      <c r="B4" s="3"/>
      <c r="C4" s="3"/>
      <c r="D4" s="3"/>
      <c r="E4" s="3"/>
      <c r="F4" s="3"/>
      <c r="G4" s="3"/>
      <c r="H4" s="3"/>
      <c r="I4" s="3"/>
      <c r="J4" s="4"/>
      <c r="K4" s="12">
        <v>-21190</v>
      </c>
    </row>
    <row r="5" spans="1:11" ht="15">
      <c r="A5" s="2" t="s">
        <v>87</v>
      </c>
      <c r="B5" s="3"/>
      <c r="C5" s="3"/>
      <c r="D5" s="3"/>
      <c r="E5" s="3"/>
      <c r="F5" s="3"/>
      <c r="G5" s="3"/>
      <c r="H5" s="3"/>
      <c r="I5" s="3"/>
      <c r="J5" s="4"/>
      <c r="K5" s="15" t="s">
        <v>24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10362.018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5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4682.181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238.077</v>
      </c>
    </row>
    <row r="12" spans="1:11" ht="15.75">
      <c r="A12" s="7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1745.8980000000001</v>
      </c>
    </row>
    <row r="13" spans="1:11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1133.6999999999998</v>
      </c>
    </row>
    <row r="14" spans="1:11" ht="15.75">
      <c r="A14" s="7" t="s">
        <v>50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Лист2!AI16*2+Лист2!K16</f>
        <v>2071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9870.856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84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-20698.838</v>
      </c>
    </row>
    <row r="22" spans="1:11" ht="15">
      <c r="A22" s="2" t="s">
        <v>85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377.9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3" ht="15">
      <c r="A25" s="2" t="s">
        <v>29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10362.018</v>
      </c>
      <c r="M25" s="16"/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5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4682.181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238.077</v>
      </c>
    </row>
    <row r="29" spans="1:11" ht="15.75">
      <c r="A29" s="7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1745.8980000000001</v>
      </c>
    </row>
    <row r="30" spans="1:11" ht="15.75">
      <c r="A30" s="7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1133.6999999999998</v>
      </c>
    </row>
    <row r="31" spans="1:11" ht="15.75">
      <c r="A31" s="7" t="s">
        <v>50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Лист2!K41+Лист2!W41+Лист2!W40+Лист2!AI41+Лист2!AI40</f>
        <v>489.414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8289.27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-18626.09</v>
      </c>
      <c r="L37" s="16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24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377.9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8</v>
      </c>
    </row>
    <row r="41" spans="1:13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Лист2!AI59*3</f>
        <v>10362.018</v>
      </c>
      <c r="L41" s="17"/>
      <c r="M41" s="17"/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5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4682.181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238.077</v>
      </c>
    </row>
    <row r="45" spans="1:11" ht="15.75">
      <c r="A45" s="7" t="s">
        <v>48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1745.8980000000001</v>
      </c>
    </row>
    <row r="46" spans="1:11" ht="15.75">
      <c r="A46" s="7" t="s">
        <v>49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1133.6999999999998</v>
      </c>
    </row>
    <row r="47" spans="1:11" ht="15.75">
      <c r="A47" s="7" t="s">
        <v>50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Лист2!AI66+Лист2!W65+Лист2!W66+Лист2!K65+Лист2!K66</f>
        <v>489.414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8289.27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80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K37+K41-K48</f>
        <v>-16553.342</v>
      </c>
    </row>
    <row r="54" spans="1:11" ht="15">
      <c r="A54" s="2" t="s">
        <v>81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24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377.9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26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Лист2!W84*2+Лист2!K84</f>
        <v>10319.974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5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4682.181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238.077</v>
      </c>
    </row>
    <row r="61" spans="1:11" ht="15.75">
      <c r="A61" s="7" t="s">
        <v>48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1745.8980000000001</v>
      </c>
    </row>
    <row r="62" spans="1:11" ht="15.75">
      <c r="A62" s="7" t="s">
        <v>49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1133.6999999999998</v>
      </c>
    </row>
    <row r="63" spans="1:11" ht="15.75">
      <c r="A63" s="7" t="s">
        <v>50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Лист2!K91*3</f>
        <v>240</v>
      </c>
    </row>
    <row r="64" spans="1:11" ht="15">
      <c r="A64" s="2" t="s">
        <v>9</v>
      </c>
      <c r="B64" s="3"/>
      <c r="C64" s="3"/>
      <c r="D64" s="3"/>
      <c r="E64" s="3"/>
      <c r="F64" s="3"/>
      <c r="G64" s="3"/>
      <c r="H64" s="3"/>
      <c r="I64" s="3"/>
      <c r="J64" s="4"/>
      <c r="K64" s="15">
        <f>K59+K60+K61+K62+K63</f>
        <v>8039.856</v>
      </c>
    </row>
    <row r="65" spans="1:11" ht="15">
      <c r="A65" s="25"/>
      <c r="B65" s="25"/>
      <c r="C65" s="25"/>
      <c r="D65" s="25"/>
      <c r="E65" s="25"/>
      <c r="F65" s="25"/>
      <c r="G65" s="25"/>
      <c r="H65" s="25"/>
      <c r="I65" s="25"/>
      <c r="J65" s="23"/>
      <c r="K65" s="26"/>
    </row>
    <row r="66" spans="1:11" ht="15">
      <c r="A66" s="25"/>
      <c r="B66" s="25"/>
      <c r="C66" s="25"/>
      <c r="D66" s="25"/>
      <c r="E66" s="25"/>
      <c r="F66" s="25"/>
      <c r="G66" s="25"/>
      <c r="H66" s="25"/>
      <c r="I66" s="25"/>
      <c r="J66" s="23"/>
      <c r="K66" s="26"/>
    </row>
    <row r="67" spans="1:11" ht="15">
      <c r="A67" s="2" t="s">
        <v>75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v>-21190</v>
      </c>
    </row>
    <row r="68" spans="1:11" ht="15">
      <c r="A68" s="20" t="s">
        <v>76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f>K57+K41+K25+K8</f>
        <v>41406.028</v>
      </c>
    </row>
    <row r="69" spans="1:11" ht="15">
      <c r="A69" s="21" t="s">
        <v>77</v>
      </c>
      <c r="B69" s="22"/>
      <c r="C69" s="22"/>
      <c r="D69" s="22"/>
      <c r="E69" s="22"/>
      <c r="F69" s="22"/>
      <c r="G69" s="22"/>
      <c r="H69" s="22"/>
      <c r="I69" s="22"/>
      <c r="J69" s="10"/>
      <c r="K69" s="15">
        <f>K64+K48+K32+K15</f>
        <v>34489.252</v>
      </c>
    </row>
    <row r="70" spans="1:11" ht="15">
      <c r="A70" s="2" t="s">
        <v>78</v>
      </c>
      <c r="B70" s="3"/>
      <c r="C70" s="3"/>
      <c r="D70" s="3"/>
      <c r="E70" s="3"/>
      <c r="F70" s="3"/>
      <c r="G70" s="3"/>
      <c r="H70" s="3"/>
      <c r="I70" s="3"/>
      <c r="J70" s="4"/>
      <c r="K70" s="15">
        <f>K67+K68-K69</f>
        <v>-14273.224000000002</v>
      </c>
    </row>
    <row r="71" spans="1:12" ht="15">
      <c r="A71" s="2" t="s">
        <v>79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24</v>
      </c>
      <c r="L71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H98">
      <selection activeCell="Y124" sqref="Y124"/>
    </sheetView>
  </sheetViews>
  <sheetFormatPr defaultColWidth="9.00390625" defaultRowHeight="12.75"/>
  <cols>
    <col min="10" max="10" width="18.253906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35</v>
      </c>
      <c r="C2" s="1"/>
      <c r="D2" s="1"/>
      <c r="E2" s="1"/>
      <c r="F2" s="1"/>
      <c r="G2" s="1"/>
      <c r="H2" s="1"/>
      <c r="I2" s="1"/>
      <c r="M2" s="1"/>
      <c r="N2" s="1" t="s">
        <v>36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2">
        <v>-21190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-22246.945999999996</v>
      </c>
      <c r="Y4" s="2" t="s">
        <v>73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-21472.891999999996</v>
      </c>
    </row>
    <row r="5" spans="1:35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 t="s">
        <v>24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3">
        <v>9.14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3">
        <v>9.14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9.14</v>
      </c>
    </row>
    <row r="9" spans="1:35" ht="15">
      <c r="A9" s="2" t="s">
        <v>18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3454.006</v>
      </c>
      <c r="M9" s="2" t="s">
        <v>19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3454.006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3454.006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1560.7269999999999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1560.7269999999999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1560.7269999999999</v>
      </c>
    </row>
    <row r="12" spans="1:35" ht="15.75">
      <c r="A12" s="7" t="s">
        <v>11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79.359</v>
      </c>
      <c r="M12" s="7" t="s">
        <v>11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79.359</v>
      </c>
      <c r="Y12" s="7" t="s">
        <v>11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79.359</v>
      </c>
    </row>
    <row r="13" spans="1:35" ht="15.75">
      <c r="A13" s="7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581.966</v>
      </c>
      <c r="M13" s="7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581.966</v>
      </c>
      <c r="Y13" s="7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581.966</v>
      </c>
    </row>
    <row r="14" spans="1:35" ht="15.75">
      <c r="A14" s="7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377.9</v>
      </c>
      <c r="M14" s="7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377.9</v>
      </c>
      <c r="Y14" s="7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377.9</v>
      </c>
    </row>
    <row r="15" spans="1:35" ht="15.75">
      <c r="A15" s="7" t="s">
        <v>88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1911</v>
      </c>
      <c r="M16" s="7" t="s">
        <v>89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80</v>
      </c>
      <c r="Y16" s="7" t="s">
        <v>89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>
        <f>80+731</f>
        <v>811</v>
      </c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>
        <v>80</v>
      </c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91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94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8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8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8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92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92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92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9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4510.951999999999</v>
      </c>
      <c r="M27" s="8" t="s">
        <v>9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2679.9519999999998</v>
      </c>
      <c r="Y27" s="8" t="s">
        <v>9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2679.9519999999998</v>
      </c>
    </row>
    <row r="28" spans="1:33" ht="15.75">
      <c r="A28" s="1"/>
      <c r="B28" s="1"/>
      <c r="C28" s="1"/>
      <c r="D28" s="1"/>
      <c r="E28" s="24" t="s">
        <v>25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21</v>
      </c>
      <c r="S28" s="1"/>
      <c r="T28" s="1"/>
      <c r="U28" s="1"/>
      <c r="Y28" s="1"/>
      <c r="Z28" s="1"/>
      <c r="AA28" s="1"/>
      <c r="AB28" s="1"/>
      <c r="AC28" s="1"/>
      <c r="AD28" s="24" t="s">
        <v>20</v>
      </c>
      <c r="AE28" s="1"/>
      <c r="AF28" s="1"/>
      <c r="AG28" s="1"/>
    </row>
    <row r="29" spans="1:35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-20698.837999999996</v>
      </c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-19924.783999999996</v>
      </c>
      <c r="Y29" s="2" t="s">
        <v>71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-19275.436999999994</v>
      </c>
    </row>
    <row r="30" spans="1:35" ht="15">
      <c r="A30" s="2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377.9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377.9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377.9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9.14</v>
      </c>
      <c r="M33" s="2" t="s">
        <v>34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9.14</v>
      </c>
      <c r="Y33" s="2" t="s">
        <v>34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9.14</v>
      </c>
    </row>
    <row r="34" spans="1:35" ht="15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3454.006</v>
      </c>
      <c r="M34" s="2" t="s">
        <v>40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3454.006</v>
      </c>
      <c r="Y34" s="2" t="s">
        <v>39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3454.006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1560.7269999999999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1560.7269999999999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1560.7269999999999</v>
      </c>
    </row>
    <row r="37" spans="1:35" ht="15.75">
      <c r="A37" s="7" t="s">
        <v>11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79.359</v>
      </c>
      <c r="M37" s="7" t="s">
        <v>11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79.359</v>
      </c>
      <c r="Y37" s="7" t="s">
        <v>11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79.359</v>
      </c>
    </row>
    <row r="38" spans="1:35" ht="15.75">
      <c r="A38" s="7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581.966</v>
      </c>
      <c r="M38" s="7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581.966</v>
      </c>
      <c r="Y38" s="7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581.966</v>
      </c>
    </row>
    <row r="39" spans="1:35" ht="15.75">
      <c r="A39" s="7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377.9</v>
      </c>
      <c r="M39" s="7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377.9</v>
      </c>
      <c r="Y39" s="7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377.9</v>
      </c>
    </row>
    <row r="40" spans="1:35" ht="15.75">
      <c r="A40" s="7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88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124.707</v>
      </c>
      <c r="Y40" s="7" t="s">
        <v>88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124.707</v>
      </c>
    </row>
    <row r="41" spans="1:35" ht="15.75">
      <c r="A41" s="7" t="s">
        <v>89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80</v>
      </c>
      <c r="M41" s="7" t="s">
        <v>89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80</v>
      </c>
      <c r="Y41" s="7" t="s">
        <v>89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>
        <v>80</v>
      </c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>
        <v>80</v>
      </c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8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8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8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92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92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9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2679.9519999999998</v>
      </c>
      <c r="M52" s="8" t="s">
        <v>9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2804.6589999999997</v>
      </c>
      <c r="Y52" s="8" t="s">
        <v>9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2804.6589999999997</v>
      </c>
    </row>
    <row r="53" spans="5:30" ht="12.75">
      <c r="E53" s="18" t="s">
        <v>12</v>
      </c>
      <c r="R53" s="19" t="s">
        <v>13</v>
      </c>
      <c r="AD53" s="19" t="s">
        <v>14</v>
      </c>
    </row>
    <row r="54" spans="1:35" ht="15">
      <c r="A54" s="2" t="s">
        <v>59</v>
      </c>
      <c r="B54" s="3"/>
      <c r="C54" s="3"/>
      <c r="D54" s="3"/>
      <c r="E54" s="3"/>
      <c r="F54" s="3"/>
      <c r="G54" s="3"/>
      <c r="H54" s="3"/>
      <c r="I54" s="3"/>
      <c r="J54" s="4"/>
      <c r="K54" s="12">
        <f>AI34+AI29-AI52</f>
        <v>-18626.089999999997</v>
      </c>
      <c r="M54" s="2" t="s">
        <v>61</v>
      </c>
      <c r="N54" s="3"/>
      <c r="O54" s="3"/>
      <c r="P54" s="3"/>
      <c r="Q54" s="3"/>
      <c r="R54" s="3"/>
      <c r="S54" s="3"/>
      <c r="T54" s="3"/>
      <c r="U54" s="3"/>
      <c r="V54" s="4"/>
      <c r="W54" s="12">
        <f>K59+K54-K77</f>
        <v>-17976.742999999995</v>
      </c>
      <c r="Y54" s="2" t="s">
        <v>69</v>
      </c>
      <c r="Z54" s="3"/>
      <c r="AA54" s="3"/>
      <c r="AB54" s="3"/>
      <c r="AC54" s="3"/>
      <c r="AD54" s="3"/>
      <c r="AE54" s="3"/>
      <c r="AF54" s="3"/>
      <c r="AG54" s="3"/>
      <c r="AH54" s="4"/>
      <c r="AI54" s="12">
        <f>W59+W54-W77</f>
        <v>-17327.395999999993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24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24</v>
      </c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377.9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377.9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377.9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</v>
      </c>
    </row>
    <row r="58" spans="1:35" ht="15">
      <c r="A58" s="2" t="s">
        <v>34</v>
      </c>
      <c r="B58" s="3"/>
      <c r="C58" s="3"/>
      <c r="D58" s="3"/>
      <c r="E58" s="3"/>
      <c r="F58" s="3"/>
      <c r="G58" s="3"/>
      <c r="H58" s="3"/>
      <c r="I58" s="3"/>
      <c r="J58" s="4"/>
      <c r="K58" s="13">
        <f>AI33</f>
        <v>9.14</v>
      </c>
      <c r="M58" s="2" t="s">
        <v>34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9.14</v>
      </c>
      <c r="Y58" s="2" t="s">
        <v>43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9.14</v>
      </c>
    </row>
    <row r="59" spans="1:35" ht="15">
      <c r="A59" s="2" t="s">
        <v>22</v>
      </c>
      <c r="B59" s="3"/>
      <c r="C59" s="3"/>
      <c r="D59" s="3"/>
      <c r="E59" s="3"/>
      <c r="F59" s="3"/>
      <c r="G59" s="3"/>
      <c r="H59" s="3"/>
      <c r="I59" s="3"/>
      <c r="J59" s="4"/>
      <c r="K59" s="15">
        <f>K56*K58</f>
        <v>3454.006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5">
        <f>W56*W58</f>
        <v>3454.006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3454.006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95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1560.7269999999999</v>
      </c>
      <c r="M61" s="7" t="s">
        <v>95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1560.7269999999999</v>
      </c>
      <c r="Y61" s="7" t="s">
        <v>95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1560.7269999999999</v>
      </c>
    </row>
    <row r="62" spans="1:35" ht="15.75">
      <c r="A62" s="7" t="s">
        <v>11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79.359</v>
      </c>
      <c r="M62" s="7" t="s">
        <v>11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79.359</v>
      </c>
      <c r="Y62" s="7" t="s">
        <v>11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79.359</v>
      </c>
    </row>
    <row r="63" spans="1:35" ht="15.75">
      <c r="A63" s="7" t="s">
        <v>48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581.966</v>
      </c>
      <c r="M63" s="7" t="s">
        <v>48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581.966</v>
      </c>
      <c r="Y63" s="7" t="s">
        <v>48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581.966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377.9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377.9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377.9</v>
      </c>
    </row>
    <row r="65" spans="1:35" ht="15.75">
      <c r="A65" s="7" t="s">
        <v>88</v>
      </c>
      <c r="B65" s="3"/>
      <c r="C65" s="3"/>
      <c r="D65" s="3"/>
      <c r="E65" s="3"/>
      <c r="F65" s="3"/>
      <c r="G65" s="3"/>
      <c r="H65" s="3"/>
      <c r="I65" s="3"/>
      <c r="J65" s="4"/>
      <c r="K65" s="15">
        <f>W40</f>
        <v>124.707</v>
      </c>
      <c r="M65" s="7" t="s">
        <v>88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124.707</v>
      </c>
      <c r="Y65" s="7" t="s">
        <v>88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v>0</v>
      </c>
    </row>
    <row r="66" spans="1:35" ht="15.75">
      <c r="A66" s="7" t="s">
        <v>89</v>
      </c>
      <c r="B66" s="6"/>
      <c r="C66" s="6"/>
      <c r="D66" s="6"/>
      <c r="E66" s="6"/>
      <c r="F66" s="6"/>
      <c r="G66" s="6"/>
      <c r="H66" s="6"/>
      <c r="I66" s="3"/>
      <c r="J66" s="4"/>
      <c r="K66" s="14">
        <f>K70</f>
        <v>80</v>
      </c>
      <c r="M66" s="7" t="s">
        <v>89</v>
      </c>
      <c r="N66" s="6"/>
      <c r="O66" s="6"/>
      <c r="P66" s="6"/>
      <c r="Q66" s="6"/>
      <c r="R66" s="6"/>
      <c r="S66" s="6"/>
      <c r="T66" s="6"/>
      <c r="U66" s="3"/>
      <c r="V66" s="4"/>
      <c r="W66" s="14">
        <f>W70</f>
        <v>80</v>
      </c>
      <c r="Y66" s="7" t="s">
        <v>89</v>
      </c>
      <c r="Z66" s="6"/>
      <c r="AA66" s="6"/>
      <c r="AB66" s="6"/>
      <c r="AC66" s="6"/>
      <c r="AD66" s="6"/>
      <c r="AE66" s="6"/>
      <c r="AF66" s="6"/>
      <c r="AG66" s="3"/>
      <c r="AH66" s="4"/>
      <c r="AI66" s="14">
        <f>AI70</f>
        <v>80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5">
        <v>80</v>
      </c>
      <c r="M70" s="2" t="s">
        <v>90</v>
      </c>
      <c r="N70" s="3"/>
      <c r="O70" s="3"/>
      <c r="P70" s="3"/>
      <c r="Q70" s="3"/>
      <c r="R70" s="3"/>
      <c r="S70" s="3"/>
      <c r="T70" s="3"/>
      <c r="U70" s="3"/>
      <c r="V70" s="4"/>
      <c r="W70" s="5">
        <v>80</v>
      </c>
      <c r="Y70" s="2" t="s">
        <v>90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80</v>
      </c>
    </row>
    <row r="71" spans="1:35" ht="15">
      <c r="A71" s="8" t="s">
        <v>6</v>
      </c>
      <c r="B71" s="9"/>
      <c r="C71" s="9"/>
      <c r="D71" s="9"/>
      <c r="E71" s="9"/>
      <c r="F71" s="9"/>
      <c r="G71" s="9"/>
      <c r="H71" s="9"/>
      <c r="I71" s="9"/>
      <c r="J71" s="10"/>
      <c r="K71" s="5"/>
      <c r="M71" s="8" t="s">
        <v>6</v>
      </c>
      <c r="N71" s="9"/>
      <c r="O71" s="9"/>
      <c r="P71" s="9"/>
      <c r="Q71" s="9"/>
      <c r="R71" s="9"/>
      <c r="S71" s="9"/>
      <c r="T71" s="9"/>
      <c r="U71" s="9"/>
      <c r="V71" s="10"/>
      <c r="W71" s="5"/>
      <c r="Y71" s="8" t="s">
        <v>6</v>
      </c>
      <c r="Z71" s="9"/>
      <c r="AA71" s="9"/>
      <c r="AB71" s="9"/>
      <c r="AC71" s="9"/>
      <c r="AD71" s="9"/>
      <c r="AE71" s="9"/>
      <c r="AF71" s="9"/>
      <c r="AG71" s="9"/>
      <c r="AH71" s="10"/>
      <c r="AI71" s="5"/>
    </row>
    <row r="72" spans="1:35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91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91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8" t="s">
        <v>8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8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8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92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92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92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93</v>
      </c>
      <c r="B76" s="3"/>
      <c r="C76" s="3"/>
      <c r="D76" s="3"/>
      <c r="E76" s="3"/>
      <c r="F76" s="3"/>
      <c r="G76" s="3"/>
      <c r="H76" s="3"/>
      <c r="I76" s="3"/>
      <c r="J76" s="4"/>
      <c r="K76" s="15"/>
      <c r="M76" s="2" t="s">
        <v>93</v>
      </c>
      <c r="N76" s="3"/>
      <c r="O76" s="3"/>
      <c r="P76" s="3"/>
      <c r="Q76" s="3"/>
      <c r="R76" s="3"/>
      <c r="S76" s="3"/>
      <c r="T76" s="3"/>
      <c r="U76" s="3"/>
      <c r="V76" s="4"/>
      <c r="W76" s="15"/>
      <c r="Y76" s="2" t="s">
        <v>93</v>
      </c>
      <c r="Z76" s="3"/>
      <c r="AA76" s="3"/>
      <c r="AB76" s="3"/>
      <c r="AC76" s="3"/>
      <c r="AD76" s="3"/>
      <c r="AE76" s="3"/>
      <c r="AF76" s="3"/>
      <c r="AG76" s="3"/>
      <c r="AH76" s="4"/>
      <c r="AI76" s="15"/>
    </row>
    <row r="77" spans="1:35" ht="15">
      <c r="A77" s="8" t="s">
        <v>9</v>
      </c>
      <c r="B77" s="9"/>
      <c r="C77" s="9"/>
      <c r="D77" s="9"/>
      <c r="E77" s="9"/>
      <c r="F77" s="9"/>
      <c r="G77" s="9"/>
      <c r="H77" s="9"/>
      <c r="I77" s="9"/>
      <c r="J77" s="10"/>
      <c r="K77" s="15">
        <f>K61+K62+K63+K64+K65+K66</f>
        <v>2804.6589999999997</v>
      </c>
      <c r="M77" s="8" t="s">
        <v>9</v>
      </c>
      <c r="N77" s="9"/>
      <c r="O77" s="9"/>
      <c r="P77" s="9"/>
      <c r="Q77" s="9"/>
      <c r="R77" s="9"/>
      <c r="S77" s="9"/>
      <c r="T77" s="9"/>
      <c r="U77" s="9"/>
      <c r="V77" s="10"/>
      <c r="W77" s="15">
        <f>K77</f>
        <v>2804.6589999999997</v>
      </c>
      <c r="Y77" s="8" t="s">
        <v>9</v>
      </c>
      <c r="Z77" s="9"/>
      <c r="AA77" s="9"/>
      <c r="AB77" s="9"/>
      <c r="AC77" s="9"/>
      <c r="AD77" s="9"/>
      <c r="AE77" s="9"/>
      <c r="AF77" s="9"/>
      <c r="AG77" s="9"/>
      <c r="AH77" s="10"/>
      <c r="AI77" s="15">
        <f>AI61+AI62+AI63+AI64+AI65+AI66</f>
        <v>2679.9519999999998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5" ht="15">
      <c r="A79" s="2" t="s">
        <v>65</v>
      </c>
      <c r="B79" s="3"/>
      <c r="C79" s="3"/>
      <c r="D79" s="3"/>
      <c r="E79" s="3"/>
      <c r="F79" s="3"/>
      <c r="G79" s="3"/>
      <c r="H79" s="3"/>
      <c r="I79" s="3"/>
      <c r="J79" s="4"/>
      <c r="K79" s="12">
        <f>AI59+AI54-AI77</f>
        <v>-16553.341999999993</v>
      </c>
      <c r="M79" s="2" t="s">
        <v>63</v>
      </c>
      <c r="N79" s="3"/>
      <c r="O79" s="3"/>
      <c r="P79" s="3"/>
      <c r="Q79" s="3"/>
      <c r="R79" s="3"/>
      <c r="S79" s="3"/>
      <c r="T79" s="3"/>
      <c r="U79" s="3"/>
      <c r="V79" s="4"/>
      <c r="W79" s="12">
        <f>K79+K84-K102</f>
        <v>-15779.287999999993</v>
      </c>
      <c r="Y79" s="2" t="s">
        <v>67</v>
      </c>
      <c r="Z79" s="3"/>
      <c r="AA79" s="3"/>
      <c r="AB79" s="3"/>
      <c r="AC79" s="3"/>
      <c r="AD79" s="3"/>
      <c r="AE79" s="3"/>
      <c r="AF79" s="3"/>
      <c r="AG79" s="3"/>
      <c r="AH79" s="4"/>
      <c r="AI79" s="12">
        <f>W79+W84-W102</f>
        <v>-15026.255999999992</v>
      </c>
    </row>
    <row r="80" spans="1:36" ht="15">
      <c r="A80" s="2" t="s">
        <v>66</v>
      </c>
      <c r="B80" s="3"/>
      <c r="C80" s="3"/>
      <c r="D80" s="3"/>
      <c r="E80" s="3"/>
      <c r="F80" s="3"/>
      <c r="G80" s="3"/>
      <c r="H80" s="3"/>
      <c r="I80" s="3"/>
      <c r="J80" s="4"/>
      <c r="K80" s="15" t="s">
        <v>24</v>
      </c>
      <c r="M80" s="2" t="s">
        <v>64</v>
      </c>
      <c r="N80" s="3"/>
      <c r="O80" s="3"/>
      <c r="P80" s="3"/>
      <c r="Q80" s="3"/>
      <c r="R80" s="3"/>
      <c r="S80" s="3"/>
      <c r="T80" s="3"/>
      <c r="U80" s="3"/>
      <c r="V80" s="4"/>
      <c r="W80" s="15" t="s">
        <v>24</v>
      </c>
      <c r="X80" s="17"/>
      <c r="Y80" s="2" t="s">
        <v>68</v>
      </c>
      <c r="Z80" s="3"/>
      <c r="AA80" s="3"/>
      <c r="AB80" s="3"/>
      <c r="AC80" s="3"/>
      <c r="AD80" s="3"/>
      <c r="AE80" s="3"/>
      <c r="AF80" s="3"/>
      <c r="AG80" s="3"/>
      <c r="AH80" s="4"/>
      <c r="AI80" s="15" t="s">
        <v>24</v>
      </c>
      <c r="AJ80" s="17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377.9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v>375.6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375.6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8</v>
      </c>
    </row>
    <row r="83" spans="1:35" ht="15">
      <c r="A83" s="2" t="s">
        <v>46</v>
      </c>
      <c r="B83" s="3"/>
      <c r="C83" s="3"/>
      <c r="D83" s="3"/>
      <c r="E83" s="3"/>
      <c r="F83" s="3"/>
      <c r="G83" s="3"/>
      <c r="H83" s="3"/>
      <c r="I83" s="3"/>
      <c r="J83" s="4"/>
      <c r="K83" s="13">
        <f>K58</f>
        <v>9.14</v>
      </c>
      <c r="M83" s="2" t="s">
        <v>34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9.14</v>
      </c>
      <c r="Y83" s="2" t="s">
        <v>34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9.14</v>
      </c>
    </row>
    <row r="84" spans="1:35" ht="15">
      <c r="A84" s="2" t="s">
        <v>47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3454.006</v>
      </c>
      <c r="M84" s="2" t="s">
        <v>23</v>
      </c>
      <c r="N84" s="3"/>
      <c r="O84" s="3"/>
      <c r="P84" s="3"/>
      <c r="Q84" s="3"/>
      <c r="R84" s="3"/>
      <c r="S84" s="3"/>
      <c r="T84" s="3"/>
      <c r="U84" s="3"/>
      <c r="V84" s="4"/>
      <c r="W84" s="15">
        <f>W81*W83</f>
        <v>3432.9840000000004</v>
      </c>
      <c r="Y84" s="2" t="s">
        <v>45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3432.9840000000004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95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1560.7269999999999</v>
      </c>
      <c r="M86" s="7" t="s">
        <v>95</v>
      </c>
      <c r="N86" s="3"/>
      <c r="O86" s="3"/>
      <c r="P86" s="3"/>
      <c r="Q86" s="3"/>
      <c r="R86" s="3"/>
      <c r="S86" s="3"/>
      <c r="T86" s="3"/>
      <c r="U86" s="3"/>
      <c r="V86" s="4"/>
      <c r="W86" s="15">
        <f aca="true" t="shared" si="1" ref="W86:W91">K86</f>
        <v>1560.7269999999999</v>
      </c>
      <c r="Y86" s="7" t="s">
        <v>95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 aca="true" t="shared" si="2" ref="AI86:AI91">W86</f>
        <v>1560.7269999999999</v>
      </c>
    </row>
    <row r="87" spans="1:35" ht="15.75">
      <c r="A87" s="7" t="s">
        <v>11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79.359</v>
      </c>
      <c r="M87" s="7" t="s">
        <v>11</v>
      </c>
      <c r="N87" s="3"/>
      <c r="O87" s="3"/>
      <c r="P87" s="3"/>
      <c r="Q87" s="3"/>
      <c r="R87" s="3"/>
      <c r="S87" s="3"/>
      <c r="T87" s="3"/>
      <c r="U87" s="3"/>
      <c r="V87" s="4"/>
      <c r="W87" s="15">
        <f t="shared" si="1"/>
        <v>79.359</v>
      </c>
      <c r="Y87" s="7" t="s">
        <v>11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 t="shared" si="2"/>
        <v>79.359</v>
      </c>
    </row>
    <row r="88" spans="1:35" ht="15.75">
      <c r="A88" s="7" t="s">
        <v>48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581.966</v>
      </c>
      <c r="M88" s="7" t="s">
        <v>48</v>
      </c>
      <c r="N88" s="3"/>
      <c r="O88" s="3"/>
      <c r="P88" s="3"/>
      <c r="Q88" s="3"/>
      <c r="R88" s="3"/>
      <c r="S88" s="3"/>
      <c r="T88" s="3"/>
      <c r="U88" s="3"/>
      <c r="V88" s="4"/>
      <c r="W88" s="15">
        <f t="shared" si="1"/>
        <v>581.966</v>
      </c>
      <c r="Y88" s="7" t="s">
        <v>48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t="shared" si="2"/>
        <v>581.966</v>
      </c>
    </row>
    <row r="89" spans="1:35" ht="15.75">
      <c r="A89" s="7" t="s">
        <v>49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377.9</v>
      </c>
      <c r="M89" s="7" t="s">
        <v>49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1"/>
        <v>377.9</v>
      </c>
      <c r="Y89" s="7" t="s">
        <v>49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2"/>
        <v>377.9</v>
      </c>
    </row>
    <row r="90" spans="1:35" ht="15.75">
      <c r="A90" s="7" t="s">
        <v>88</v>
      </c>
      <c r="B90" s="3"/>
      <c r="C90" s="3"/>
      <c r="D90" s="3"/>
      <c r="E90" s="3"/>
      <c r="F90" s="3"/>
      <c r="G90" s="3"/>
      <c r="H90" s="3"/>
      <c r="I90" s="3"/>
      <c r="J90" s="4"/>
      <c r="K90" s="14">
        <v>0</v>
      </c>
      <c r="M90" s="7" t="s">
        <v>88</v>
      </c>
      <c r="N90" s="3"/>
      <c r="O90" s="3"/>
      <c r="P90" s="3"/>
      <c r="Q90" s="3"/>
      <c r="R90" s="3"/>
      <c r="S90" s="3"/>
      <c r="T90" s="3"/>
      <c r="U90" s="3"/>
      <c r="V90" s="4"/>
      <c r="W90" s="14">
        <f t="shared" si="1"/>
        <v>0</v>
      </c>
      <c r="Y90" s="7" t="s">
        <v>88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f t="shared" si="2"/>
        <v>0</v>
      </c>
    </row>
    <row r="91" spans="1:35" ht="15.75">
      <c r="A91" s="7" t="s">
        <v>89</v>
      </c>
      <c r="B91" s="6"/>
      <c r="C91" s="6"/>
      <c r="D91" s="6"/>
      <c r="E91" s="6"/>
      <c r="F91" s="6"/>
      <c r="G91" s="6"/>
      <c r="H91" s="6"/>
      <c r="I91" s="3"/>
      <c r="J91" s="4"/>
      <c r="K91" s="14">
        <v>80</v>
      </c>
      <c r="M91" s="7" t="s">
        <v>89</v>
      </c>
      <c r="N91" s="6"/>
      <c r="O91" s="6"/>
      <c r="P91" s="6"/>
      <c r="Q91" s="6"/>
      <c r="R91" s="6"/>
      <c r="S91" s="6"/>
      <c r="T91" s="6"/>
      <c r="U91" s="3"/>
      <c r="V91" s="4"/>
      <c r="W91" s="14">
        <f t="shared" si="1"/>
        <v>80</v>
      </c>
      <c r="Y91" s="7" t="s">
        <v>89</v>
      </c>
      <c r="Z91" s="6"/>
      <c r="AA91" s="6"/>
      <c r="AB91" s="6"/>
      <c r="AC91" s="6"/>
      <c r="AD91" s="6"/>
      <c r="AE91" s="6"/>
      <c r="AF91" s="6"/>
      <c r="AG91" s="3"/>
      <c r="AH91" s="4"/>
      <c r="AI91" s="14">
        <f t="shared" si="2"/>
        <v>80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90</v>
      </c>
      <c r="B95" s="3"/>
      <c r="C95" s="3"/>
      <c r="D95" s="3"/>
      <c r="E95" s="3"/>
      <c r="F95" s="3"/>
      <c r="G95" s="3"/>
      <c r="H95" s="3"/>
      <c r="I95" s="3"/>
      <c r="J95" s="4"/>
      <c r="K95" s="5">
        <v>80</v>
      </c>
      <c r="M95" s="2" t="s">
        <v>90</v>
      </c>
      <c r="N95" s="3"/>
      <c r="O95" s="3"/>
      <c r="P95" s="3"/>
      <c r="Q95" s="3"/>
      <c r="R95" s="3"/>
      <c r="S95" s="3"/>
      <c r="T95" s="3"/>
      <c r="U95" s="3"/>
      <c r="V95" s="4"/>
      <c r="W95" s="5">
        <v>80</v>
      </c>
      <c r="Y95" s="2" t="s">
        <v>90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80</v>
      </c>
    </row>
    <row r="96" spans="1:35" ht="15">
      <c r="A96" s="8" t="s">
        <v>6</v>
      </c>
      <c r="B96" s="9"/>
      <c r="C96" s="9"/>
      <c r="D96" s="9"/>
      <c r="E96" s="9"/>
      <c r="F96" s="9"/>
      <c r="G96" s="9"/>
      <c r="H96" s="9"/>
      <c r="I96" s="9"/>
      <c r="J96" s="10"/>
      <c r="K96" s="5"/>
      <c r="M96" s="8" t="s">
        <v>6</v>
      </c>
      <c r="N96" s="9"/>
      <c r="O96" s="9"/>
      <c r="P96" s="9"/>
      <c r="Q96" s="9"/>
      <c r="R96" s="9"/>
      <c r="S96" s="9"/>
      <c r="T96" s="9"/>
      <c r="U96" s="9"/>
      <c r="V96" s="10"/>
      <c r="W96" s="5"/>
      <c r="Y96" s="8" t="s">
        <v>6</v>
      </c>
      <c r="Z96" s="9"/>
      <c r="AA96" s="9"/>
      <c r="AB96" s="9"/>
      <c r="AC96" s="9"/>
      <c r="AD96" s="9"/>
      <c r="AE96" s="9"/>
      <c r="AF96" s="9"/>
      <c r="AG96" s="9"/>
      <c r="AH96" s="10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8" t="s">
        <v>8</v>
      </c>
      <c r="B99" s="9"/>
      <c r="C99" s="9"/>
      <c r="D99" s="9"/>
      <c r="E99" s="9"/>
      <c r="F99" s="9"/>
      <c r="G99" s="9"/>
      <c r="H99" s="9"/>
      <c r="I99" s="9"/>
      <c r="J99" s="10"/>
      <c r="K99" s="5"/>
      <c r="M99" s="8" t="s">
        <v>8</v>
      </c>
      <c r="N99" s="9"/>
      <c r="O99" s="9"/>
      <c r="P99" s="9"/>
      <c r="Q99" s="9"/>
      <c r="R99" s="9"/>
      <c r="S99" s="9"/>
      <c r="T99" s="9"/>
      <c r="U99" s="9"/>
      <c r="V99" s="10"/>
      <c r="W99" s="5"/>
      <c r="Y99" s="8" t="s">
        <v>8</v>
      </c>
      <c r="Z99" s="9"/>
      <c r="AA99" s="9"/>
      <c r="AB99" s="9"/>
      <c r="AC99" s="9"/>
      <c r="AD99" s="9"/>
      <c r="AE99" s="9"/>
      <c r="AF99" s="9"/>
      <c r="AG99" s="9"/>
      <c r="AH99" s="10"/>
      <c r="AI99" s="5"/>
    </row>
    <row r="100" spans="1:35" ht="15">
      <c r="A100" s="2" t="s">
        <v>92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92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2" t="s">
        <v>93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M101" s="2" t="s">
        <v>93</v>
      </c>
      <c r="N101" s="3"/>
      <c r="O101" s="3"/>
      <c r="P101" s="3"/>
      <c r="Q101" s="3"/>
      <c r="R101" s="3"/>
      <c r="S101" s="3"/>
      <c r="T101" s="3"/>
      <c r="U101" s="3"/>
      <c r="V101" s="4"/>
      <c r="W101" s="15"/>
      <c r="Y101" s="2" t="s">
        <v>93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5"/>
    </row>
    <row r="102" spans="1:35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15">
        <f>K86+K87+K88+K89+K90+K91</f>
        <v>2679.9519999999998</v>
      </c>
      <c r="M102" s="8" t="s">
        <v>9</v>
      </c>
      <c r="N102" s="9"/>
      <c r="O102" s="9"/>
      <c r="P102" s="9"/>
      <c r="Q102" s="9"/>
      <c r="R102" s="9"/>
      <c r="S102" s="9"/>
      <c r="T102" s="9"/>
      <c r="U102" s="9"/>
      <c r="V102" s="10"/>
      <c r="W102" s="15">
        <f>W86+W87+W88+W89+W90+W91</f>
        <v>2679.9519999999998</v>
      </c>
      <c r="Y102" s="8" t="s">
        <v>9</v>
      </c>
      <c r="Z102" s="9"/>
      <c r="AA102" s="9"/>
      <c r="AB102" s="9"/>
      <c r="AC102" s="9"/>
      <c r="AD102" s="9"/>
      <c r="AE102" s="9"/>
      <c r="AF102" s="9"/>
      <c r="AG102" s="9"/>
      <c r="AH102" s="10"/>
      <c r="AI102" s="15">
        <f>W102</f>
        <v>2679.9519999999998</v>
      </c>
    </row>
    <row r="104" ht="12.75">
      <c r="AI104" s="27" t="s">
        <v>24</v>
      </c>
    </row>
    <row r="105" ht="12.75">
      <c r="AI105" s="28">
        <f>AI84+AI79-AI102</f>
        <v>-14273.223999999991</v>
      </c>
    </row>
    <row r="106" spans="11:22" ht="15">
      <c r="K106" t="s">
        <v>96</v>
      </c>
      <c r="L106" t="s">
        <v>97</v>
      </c>
      <c r="M106" s="29" t="s">
        <v>98</v>
      </c>
      <c r="N106" t="s">
        <v>25</v>
      </c>
      <c r="O106" t="s">
        <v>99</v>
      </c>
      <c r="P106" t="s">
        <v>20</v>
      </c>
      <c r="Q106" t="s">
        <v>12</v>
      </c>
      <c r="R106" t="s">
        <v>13</v>
      </c>
      <c r="S106" t="s">
        <v>14</v>
      </c>
      <c r="T106" t="s">
        <v>100</v>
      </c>
      <c r="U106" t="s">
        <v>16</v>
      </c>
      <c r="V106" t="s">
        <v>17</v>
      </c>
    </row>
    <row r="107" spans="1:22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5">
        <f>K4</f>
        <v>-21190</v>
      </c>
      <c r="L107" s="31">
        <f>W4</f>
        <v>-22246.945999999996</v>
      </c>
      <c r="M107" s="31">
        <f>AI4</f>
        <v>-21472.891999999996</v>
      </c>
      <c r="N107" s="31">
        <f>K29</f>
        <v>-20698.837999999996</v>
      </c>
      <c r="O107" s="31">
        <f>W29</f>
        <v>-19924.783999999996</v>
      </c>
      <c r="P107" s="31">
        <f>AI29</f>
        <v>-19275.436999999994</v>
      </c>
      <c r="Q107" s="31">
        <f>K54</f>
        <v>-18626.089999999997</v>
      </c>
      <c r="R107" s="31">
        <f>W54</f>
        <v>-17976.742999999995</v>
      </c>
      <c r="S107" s="31">
        <f>AI54</f>
        <v>-17327.395999999993</v>
      </c>
      <c r="T107" s="31">
        <f>K79</f>
        <v>-16553.341999999993</v>
      </c>
      <c r="U107" s="31">
        <f>W79</f>
        <v>-15779.287999999993</v>
      </c>
      <c r="V107" s="31">
        <f>AI79</f>
        <v>-15026.255999999992</v>
      </c>
    </row>
    <row r="108" spans="1:22" ht="15">
      <c r="A108" s="2" t="s">
        <v>102</v>
      </c>
      <c r="B108" s="3"/>
      <c r="C108" s="3"/>
      <c r="D108" s="3"/>
      <c r="E108" s="3"/>
      <c r="F108" s="3"/>
      <c r="G108" s="3"/>
      <c r="H108" s="3"/>
      <c r="I108" s="3"/>
      <c r="J108" s="4"/>
      <c r="K108" s="32" t="str">
        <f aca="true" t="shared" si="3" ref="K108:K130">K5</f>
        <v> </v>
      </c>
      <c r="L108" s="30" t="str">
        <f aca="true" t="shared" si="4" ref="L108:L130">W5</f>
        <v> </v>
      </c>
      <c r="M108" s="30" t="str">
        <f aca="true" t="shared" si="5" ref="M108:M130">AI5</f>
        <v> </v>
      </c>
      <c r="N108" s="30">
        <f aca="true" t="shared" si="6" ref="N108:N130">K30</f>
        <v>0</v>
      </c>
      <c r="O108" s="30">
        <f aca="true" t="shared" si="7" ref="O108:O130">W30</f>
        <v>0</v>
      </c>
      <c r="P108" s="30" t="str">
        <f aca="true" t="shared" si="8" ref="P108:P130">AI30</f>
        <v> </v>
      </c>
      <c r="Q108" s="30" t="str">
        <f aca="true" t="shared" si="9" ref="Q108:Q130">K55</f>
        <v> </v>
      </c>
      <c r="R108" s="30" t="str">
        <f aca="true" t="shared" si="10" ref="R108:R130">W55</f>
        <v> </v>
      </c>
      <c r="S108" s="31" t="str">
        <f aca="true" t="shared" si="11" ref="S108:S130">AI55</f>
        <v> </v>
      </c>
      <c r="T108" s="31" t="str">
        <f aca="true" t="shared" si="12" ref="T108:T130">K80</f>
        <v> </v>
      </c>
      <c r="U108" s="31" t="str">
        <f aca="true" t="shared" si="13" ref="U108:U130">W80</f>
        <v> </v>
      </c>
      <c r="V108" s="31" t="str">
        <f aca="true" t="shared" si="14" ref="V108:V130">AI80</f>
        <v> 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33">
        <f t="shared" si="3"/>
        <v>377.9</v>
      </c>
      <c r="L109" s="30">
        <f t="shared" si="4"/>
        <v>377.9</v>
      </c>
      <c r="M109" s="30">
        <f t="shared" si="5"/>
        <v>377.9</v>
      </c>
      <c r="N109" s="30">
        <f t="shared" si="6"/>
        <v>377.9</v>
      </c>
      <c r="O109" s="30">
        <f t="shared" si="7"/>
        <v>377.9</v>
      </c>
      <c r="P109" s="30">
        <f t="shared" si="8"/>
        <v>377.9</v>
      </c>
      <c r="Q109" s="30">
        <f t="shared" si="9"/>
        <v>377.9</v>
      </c>
      <c r="R109" s="30">
        <f t="shared" si="10"/>
        <v>377.9</v>
      </c>
      <c r="S109" s="30">
        <f t="shared" si="11"/>
        <v>377.9</v>
      </c>
      <c r="T109" s="30">
        <f t="shared" si="12"/>
        <v>377.9</v>
      </c>
      <c r="U109" s="30">
        <f t="shared" si="13"/>
        <v>375.6</v>
      </c>
      <c r="V109" s="30">
        <f t="shared" si="14"/>
        <v>375.6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32">
        <f t="shared" si="3"/>
        <v>8</v>
      </c>
      <c r="L110" s="31">
        <f t="shared" si="4"/>
        <v>8</v>
      </c>
      <c r="M110" s="31">
        <f t="shared" si="5"/>
        <v>8</v>
      </c>
      <c r="N110" s="31">
        <f t="shared" si="6"/>
        <v>8</v>
      </c>
      <c r="O110" s="31">
        <f t="shared" si="7"/>
        <v>8</v>
      </c>
      <c r="P110" s="31">
        <f t="shared" si="8"/>
        <v>8</v>
      </c>
      <c r="Q110" s="31">
        <f t="shared" si="9"/>
        <v>8</v>
      </c>
      <c r="R110" s="31">
        <f t="shared" si="10"/>
        <v>8</v>
      </c>
      <c r="S110" s="31">
        <f t="shared" si="11"/>
        <v>8</v>
      </c>
      <c r="T110" s="31">
        <f t="shared" si="12"/>
        <v>8</v>
      </c>
      <c r="U110" s="31">
        <f t="shared" si="13"/>
        <v>8</v>
      </c>
      <c r="V110" s="31">
        <f t="shared" si="14"/>
        <v>8</v>
      </c>
    </row>
    <row r="111" spans="1:22" ht="15">
      <c r="A111" s="2" t="s">
        <v>34</v>
      </c>
      <c r="B111" s="3"/>
      <c r="C111" s="3"/>
      <c r="D111" s="3"/>
      <c r="E111" s="3"/>
      <c r="F111" s="3"/>
      <c r="G111" s="3"/>
      <c r="H111" s="3"/>
      <c r="I111" s="3"/>
      <c r="J111" s="4"/>
      <c r="K111" s="34">
        <f t="shared" si="3"/>
        <v>9.14</v>
      </c>
      <c r="L111" s="35">
        <f t="shared" si="4"/>
        <v>9.14</v>
      </c>
      <c r="M111" s="35">
        <f t="shared" si="5"/>
        <v>9.14</v>
      </c>
      <c r="N111" s="35">
        <f t="shared" si="6"/>
        <v>9.14</v>
      </c>
      <c r="O111" s="35">
        <f t="shared" si="7"/>
        <v>9.14</v>
      </c>
      <c r="P111" s="35">
        <f t="shared" si="8"/>
        <v>9.14</v>
      </c>
      <c r="Q111" s="35">
        <f t="shared" si="9"/>
        <v>9.14</v>
      </c>
      <c r="R111" s="35">
        <f t="shared" si="10"/>
        <v>9.14</v>
      </c>
      <c r="S111" s="35">
        <f t="shared" si="11"/>
        <v>9.14</v>
      </c>
      <c r="T111" s="35">
        <f t="shared" si="12"/>
        <v>9.14</v>
      </c>
      <c r="U111" s="35">
        <f t="shared" si="13"/>
        <v>9.14</v>
      </c>
      <c r="V111" s="35">
        <f t="shared" si="14"/>
        <v>9.14</v>
      </c>
    </row>
    <row r="112" spans="1:22" ht="1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4"/>
      <c r="K112" s="32">
        <f t="shared" si="3"/>
        <v>3454.006</v>
      </c>
      <c r="L112" s="31">
        <f t="shared" si="4"/>
        <v>3454.006</v>
      </c>
      <c r="M112" s="31">
        <f t="shared" si="5"/>
        <v>3454.006</v>
      </c>
      <c r="N112" s="31">
        <f t="shared" si="6"/>
        <v>3454.006</v>
      </c>
      <c r="O112" s="31">
        <f t="shared" si="7"/>
        <v>3454.006</v>
      </c>
      <c r="P112" s="31">
        <f t="shared" si="8"/>
        <v>3454.006</v>
      </c>
      <c r="Q112" s="31">
        <f t="shared" si="9"/>
        <v>3454.006</v>
      </c>
      <c r="R112" s="31">
        <f t="shared" si="10"/>
        <v>3454.006</v>
      </c>
      <c r="S112" s="31">
        <f t="shared" si="11"/>
        <v>3454.006</v>
      </c>
      <c r="T112" s="31">
        <f t="shared" si="12"/>
        <v>3454.006</v>
      </c>
      <c r="U112" s="31">
        <f t="shared" si="13"/>
        <v>3432.9840000000004</v>
      </c>
      <c r="V112" s="31">
        <f t="shared" si="14"/>
        <v>3432.9840000000004</v>
      </c>
    </row>
    <row r="113" spans="1:22" ht="15.75">
      <c r="A113" s="2"/>
      <c r="B113" s="6" t="s">
        <v>2</v>
      </c>
      <c r="C113" s="6"/>
      <c r="D113" s="3"/>
      <c r="E113" s="3"/>
      <c r="F113" s="3"/>
      <c r="G113" s="3"/>
      <c r="H113" s="3"/>
      <c r="I113" s="3"/>
      <c r="J113" s="4"/>
      <c r="K113" s="32"/>
      <c r="L113" s="30"/>
      <c r="M113" s="30"/>
      <c r="N113" s="30"/>
      <c r="O113" s="30"/>
      <c r="P113" s="30"/>
      <c r="Q113" s="30"/>
      <c r="R113" s="30"/>
      <c r="S113" s="31"/>
      <c r="T113" s="31"/>
      <c r="U113" s="31"/>
      <c r="V113" s="31"/>
    </row>
    <row r="114" spans="1:22" ht="15.75">
      <c r="A114" s="7" t="s">
        <v>95</v>
      </c>
      <c r="B114" s="3"/>
      <c r="C114" s="3"/>
      <c r="D114" s="3"/>
      <c r="E114" s="3"/>
      <c r="F114" s="3"/>
      <c r="G114" s="3"/>
      <c r="H114" s="3"/>
      <c r="I114" s="3"/>
      <c r="J114" s="4"/>
      <c r="K114" s="32">
        <f t="shared" si="3"/>
        <v>1560.7269999999999</v>
      </c>
      <c r="L114" s="31">
        <f t="shared" si="4"/>
        <v>1560.7269999999999</v>
      </c>
      <c r="M114" s="31">
        <f t="shared" si="5"/>
        <v>1560.7269999999999</v>
      </c>
      <c r="N114" s="31">
        <f t="shared" si="6"/>
        <v>1560.7269999999999</v>
      </c>
      <c r="O114" s="31">
        <f t="shared" si="7"/>
        <v>1560.7269999999999</v>
      </c>
      <c r="P114" s="31">
        <f t="shared" si="8"/>
        <v>1560.7269999999999</v>
      </c>
      <c r="Q114" s="31">
        <f t="shared" si="9"/>
        <v>1560.7269999999999</v>
      </c>
      <c r="R114" s="31">
        <f t="shared" si="10"/>
        <v>1560.7269999999999</v>
      </c>
      <c r="S114" s="31">
        <f t="shared" si="11"/>
        <v>1560.7269999999999</v>
      </c>
      <c r="T114" s="31">
        <f t="shared" si="12"/>
        <v>1560.7269999999999</v>
      </c>
      <c r="U114" s="31">
        <f t="shared" si="13"/>
        <v>1560.7269999999999</v>
      </c>
      <c r="V114" s="31">
        <f t="shared" si="14"/>
        <v>1560.7269999999999</v>
      </c>
    </row>
    <row r="115" spans="1:22" ht="15.75">
      <c r="A115" s="7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32">
        <f t="shared" si="3"/>
        <v>79.359</v>
      </c>
      <c r="L115" s="31">
        <f t="shared" si="4"/>
        <v>79.359</v>
      </c>
      <c r="M115" s="31">
        <f t="shared" si="5"/>
        <v>79.359</v>
      </c>
      <c r="N115" s="31">
        <f t="shared" si="6"/>
        <v>79.359</v>
      </c>
      <c r="O115" s="31">
        <f t="shared" si="7"/>
        <v>79.359</v>
      </c>
      <c r="P115" s="31">
        <f t="shared" si="8"/>
        <v>79.359</v>
      </c>
      <c r="Q115" s="31">
        <f t="shared" si="9"/>
        <v>79.359</v>
      </c>
      <c r="R115" s="31">
        <f t="shared" si="10"/>
        <v>79.359</v>
      </c>
      <c r="S115" s="31">
        <f t="shared" si="11"/>
        <v>79.359</v>
      </c>
      <c r="T115" s="31">
        <f t="shared" si="12"/>
        <v>79.359</v>
      </c>
      <c r="U115" s="31">
        <f t="shared" si="13"/>
        <v>79.359</v>
      </c>
      <c r="V115" s="31">
        <f t="shared" si="14"/>
        <v>79.359</v>
      </c>
    </row>
    <row r="116" spans="1:22" ht="15.75">
      <c r="A116" s="7" t="s">
        <v>48</v>
      </c>
      <c r="B116" s="3"/>
      <c r="C116" s="3"/>
      <c r="D116" s="3"/>
      <c r="E116" s="3"/>
      <c r="F116" s="3"/>
      <c r="G116" s="3"/>
      <c r="H116" s="3"/>
      <c r="I116" s="3"/>
      <c r="J116" s="4"/>
      <c r="K116" s="32">
        <f t="shared" si="3"/>
        <v>581.966</v>
      </c>
      <c r="L116" s="31">
        <f t="shared" si="4"/>
        <v>581.966</v>
      </c>
      <c r="M116" s="31">
        <f t="shared" si="5"/>
        <v>581.966</v>
      </c>
      <c r="N116" s="31">
        <f t="shared" si="6"/>
        <v>581.966</v>
      </c>
      <c r="O116" s="31">
        <f t="shared" si="7"/>
        <v>581.966</v>
      </c>
      <c r="P116" s="31">
        <f t="shared" si="8"/>
        <v>581.966</v>
      </c>
      <c r="Q116" s="31">
        <f t="shared" si="9"/>
        <v>581.966</v>
      </c>
      <c r="R116" s="31">
        <f t="shared" si="10"/>
        <v>581.966</v>
      </c>
      <c r="S116" s="31">
        <f t="shared" si="11"/>
        <v>581.966</v>
      </c>
      <c r="T116" s="31">
        <f t="shared" si="12"/>
        <v>581.966</v>
      </c>
      <c r="U116" s="31">
        <f t="shared" si="13"/>
        <v>581.966</v>
      </c>
      <c r="V116" s="31">
        <f t="shared" si="14"/>
        <v>581.966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32">
        <f t="shared" si="3"/>
        <v>377.9</v>
      </c>
      <c r="L117" s="31">
        <f t="shared" si="4"/>
        <v>377.9</v>
      </c>
      <c r="M117" s="31">
        <f t="shared" si="5"/>
        <v>377.9</v>
      </c>
      <c r="N117" s="31">
        <f t="shared" si="6"/>
        <v>377.9</v>
      </c>
      <c r="O117" s="31">
        <f t="shared" si="7"/>
        <v>377.9</v>
      </c>
      <c r="P117" s="31">
        <f t="shared" si="8"/>
        <v>377.9</v>
      </c>
      <c r="Q117" s="31">
        <f t="shared" si="9"/>
        <v>377.9</v>
      </c>
      <c r="R117" s="31">
        <f t="shared" si="10"/>
        <v>377.9</v>
      </c>
      <c r="S117" s="31">
        <f t="shared" si="11"/>
        <v>377.9</v>
      </c>
      <c r="T117" s="31">
        <f t="shared" si="12"/>
        <v>377.9</v>
      </c>
      <c r="U117" s="31">
        <f t="shared" si="13"/>
        <v>377.9</v>
      </c>
      <c r="V117" s="31">
        <f t="shared" si="14"/>
        <v>377.9</v>
      </c>
    </row>
    <row r="118" spans="1:22" ht="15.75">
      <c r="A118" s="7" t="s">
        <v>88</v>
      </c>
      <c r="B118" s="3"/>
      <c r="C118" s="3"/>
      <c r="D118" s="3"/>
      <c r="E118" s="3"/>
      <c r="F118" s="3"/>
      <c r="G118" s="3"/>
      <c r="H118" s="3"/>
      <c r="I118" s="3"/>
      <c r="J118" s="4"/>
      <c r="K118" s="32">
        <f t="shared" si="3"/>
        <v>0</v>
      </c>
      <c r="L118" s="31">
        <f t="shared" si="4"/>
        <v>0</v>
      </c>
      <c r="M118" s="31">
        <f t="shared" si="5"/>
        <v>0</v>
      </c>
      <c r="N118" s="31">
        <f t="shared" si="6"/>
        <v>0</v>
      </c>
      <c r="O118" s="31">
        <f t="shared" si="7"/>
        <v>124.707</v>
      </c>
      <c r="P118" s="31">
        <f t="shared" si="8"/>
        <v>124.707</v>
      </c>
      <c r="Q118" s="31">
        <f t="shared" si="9"/>
        <v>124.707</v>
      </c>
      <c r="R118" s="31">
        <f t="shared" si="10"/>
        <v>124.707</v>
      </c>
      <c r="S118" s="31">
        <f t="shared" si="11"/>
        <v>0</v>
      </c>
      <c r="T118" s="31">
        <f t="shared" si="12"/>
        <v>0</v>
      </c>
      <c r="U118" s="31">
        <f t="shared" si="13"/>
        <v>0</v>
      </c>
      <c r="V118" s="31">
        <f t="shared" si="14"/>
        <v>0</v>
      </c>
    </row>
    <row r="119" spans="1:22" ht="15.75">
      <c r="A119" s="7" t="s">
        <v>89</v>
      </c>
      <c r="B119" s="6"/>
      <c r="C119" s="6"/>
      <c r="D119" s="6"/>
      <c r="E119" s="6"/>
      <c r="F119" s="6"/>
      <c r="G119" s="6"/>
      <c r="H119" s="6"/>
      <c r="I119" s="3"/>
      <c r="J119" s="4"/>
      <c r="K119" s="32">
        <f t="shared" si="3"/>
        <v>1911</v>
      </c>
      <c r="L119" s="31">
        <f t="shared" si="4"/>
        <v>80</v>
      </c>
      <c r="M119" s="31">
        <f t="shared" si="5"/>
        <v>80</v>
      </c>
      <c r="N119" s="31">
        <f t="shared" si="6"/>
        <v>80</v>
      </c>
      <c r="O119" s="31">
        <f t="shared" si="7"/>
        <v>80</v>
      </c>
      <c r="P119" s="31">
        <f t="shared" si="8"/>
        <v>80</v>
      </c>
      <c r="Q119" s="31">
        <f t="shared" si="9"/>
        <v>80</v>
      </c>
      <c r="R119" s="31">
        <f t="shared" si="10"/>
        <v>80</v>
      </c>
      <c r="S119" s="31">
        <f t="shared" si="11"/>
        <v>80</v>
      </c>
      <c r="T119" s="31">
        <f t="shared" si="12"/>
        <v>80</v>
      </c>
      <c r="U119" s="31">
        <f t="shared" si="13"/>
        <v>80</v>
      </c>
      <c r="V119" s="31">
        <f t="shared" si="14"/>
        <v>80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32">
        <f t="shared" si="3"/>
        <v>0</v>
      </c>
      <c r="L120" s="31">
        <f t="shared" si="4"/>
        <v>0</v>
      </c>
      <c r="M120" s="31">
        <f t="shared" si="5"/>
        <v>0</v>
      </c>
      <c r="N120" s="31">
        <f t="shared" si="6"/>
        <v>0</v>
      </c>
      <c r="O120" s="31">
        <f t="shared" si="7"/>
        <v>0</v>
      </c>
      <c r="P120" s="31">
        <f t="shared" si="8"/>
        <v>0</v>
      </c>
      <c r="Q120" s="31">
        <f t="shared" si="9"/>
        <v>0</v>
      </c>
      <c r="R120" s="31">
        <f t="shared" si="10"/>
        <v>0</v>
      </c>
      <c r="S120" s="31">
        <f t="shared" si="11"/>
        <v>0</v>
      </c>
      <c r="T120" s="31">
        <f t="shared" si="12"/>
        <v>0</v>
      </c>
      <c r="U120" s="31">
        <f t="shared" si="13"/>
        <v>0</v>
      </c>
      <c r="V120" s="31">
        <f t="shared" si="14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32">
        <f t="shared" si="3"/>
        <v>0</v>
      </c>
      <c r="L121" s="31">
        <f t="shared" si="4"/>
        <v>0</v>
      </c>
      <c r="M121" s="31">
        <f t="shared" si="5"/>
        <v>0</v>
      </c>
      <c r="N121" s="31">
        <f t="shared" si="6"/>
        <v>0</v>
      </c>
      <c r="O121" s="31">
        <f t="shared" si="7"/>
        <v>0</v>
      </c>
      <c r="P121" s="31">
        <f t="shared" si="8"/>
        <v>0</v>
      </c>
      <c r="Q121" s="31">
        <f t="shared" si="9"/>
        <v>0</v>
      </c>
      <c r="R121" s="31">
        <f t="shared" si="10"/>
        <v>0</v>
      </c>
      <c r="S121" s="31">
        <f t="shared" si="11"/>
        <v>0</v>
      </c>
      <c r="T121" s="31">
        <f t="shared" si="12"/>
        <v>0</v>
      </c>
      <c r="U121" s="31">
        <f t="shared" si="13"/>
        <v>0</v>
      </c>
      <c r="V121" s="31">
        <f t="shared" si="14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32">
        <f t="shared" si="3"/>
        <v>0</v>
      </c>
      <c r="L122" s="31">
        <f t="shared" si="4"/>
        <v>0</v>
      </c>
      <c r="M122" s="31">
        <f t="shared" si="5"/>
        <v>0</v>
      </c>
      <c r="N122" s="31">
        <f t="shared" si="6"/>
        <v>0</v>
      </c>
      <c r="O122" s="31">
        <f t="shared" si="7"/>
        <v>0</v>
      </c>
      <c r="P122" s="31">
        <f t="shared" si="8"/>
        <v>0</v>
      </c>
      <c r="Q122" s="31">
        <f t="shared" si="9"/>
        <v>0</v>
      </c>
      <c r="R122" s="31">
        <f t="shared" si="10"/>
        <v>0</v>
      </c>
      <c r="S122" s="31">
        <f t="shared" si="11"/>
        <v>0</v>
      </c>
      <c r="T122" s="31">
        <f t="shared" si="12"/>
        <v>0</v>
      </c>
      <c r="U122" s="31">
        <f t="shared" si="13"/>
        <v>0</v>
      </c>
      <c r="V122" s="31">
        <f t="shared" si="14"/>
        <v>0</v>
      </c>
    </row>
    <row r="123" spans="1:22" ht="15">
      <c r="A123" s="2" t="s">
        <v>90</v>
      </c>
      <c r="B123" s="3"/>
      <c r="C123" s="3"/>
      <c r="D123" s="3"/>
      <c r="E123" s="3"/>
      <c r="F123" s="3"/>
      <c r="G123" s="3"/>
      <c r="H123" s="3"/>
      <c r="I123" s="3"/>
      <c r="J123" s="4"/>
      <c r="K123" s="32">
        <f t="shared" si="3"/>
        <v>811</v>
      </c>
      <c r="L123" s="31">
        <f t="shared" si="4"/>
        <v>80</v>
      </c>
      <c r="M123" s="31">
        <f t="shared" si="5"/>
        <v>80</v>
      </c>
      <c r="N123" s="31">
        <f t="shared" si="6"/>
        <v>80</v>
      </c>
      <c r="O123" s="31">
        <f t="shared" si="7"/>
        <v>80</v>
      </c>
      <c r="P123" s="31">
        <f t="shared" si="8"/>
        <v>80</v>
      </c>
      <c r="Q123" s="31">
        <f t="shared" si="9"/>
        <v>80</v>
      </c>
      <c r="R123" s="31">
        <f t="shared" si="10"/>
        <v>80</v>
      </c>
      <c r="S123" s="31">
        <f t="shared" si="11"/>
        <v>80</v>
      </c>
      <c r="T123" s="31">
        <f t="shared" si="12"/>
        <v>80</v>
      </c>
      <c r="U123" s="31">
        <f t="shared" si="13"/>
        <v>80</v>
      </c>
      <c r="V123" s="31">
        <f t="shared" si="14"/>
        <v>80</v>
      </c>
    </row>
    <row r="124" spans="1:22" ht="15">
      <c r="A124" s="8" t="s">
        <v>6</v>
      </c>
      <c r="B124" s="9"/>
      <c r="C124" s="9"/>
      <c r="D124" s="9"/>
      <c r="E124" s="9"/>
      <c r="F124" s="9"/>
      <c r="G124" s="9"/>
      <c r="H124" s="9"/>
      <c r="I124" s="9"/>
      <c r="J124" s="10"/>
      <c r="K124" s="32">
        <f t="shared" si="3"/>
        <v>0</v>
      </c>
      <c r="L124" s="31">
        <f t="shared" si="4"/>
        <v>0</v>
      </c>
      <c r="M124" s="31">
        <f t="shared" si="5"/>
        <v>0</v>
      </c>
      <c r="N124" s="31">
        <f t="shared" si="6"/>
        <v>0</v>
      </c>
      <c r="O124" s="31">
        <f t="shared" si="7"/>
        <v>0</v>
      </c>
      <c r="P124" s="31">
        <f t="shared" si="8"/>
        <v>0</v>
      </c>
      <c r="Q124" s="31">
        <f t="shared" si="9"/>
        <v>0</v>
      </c>
      <c r="R124" s="31">
        <f t="shared" si="10"/>
        <v>0</v>
      </c>
      <c r="S124" s="31">
        <f t="shared" si="11"/>
        <v>0</v>
      </c>
      <c r="T124" s="31">
        <f t="shared" si="12"/>
        <v>0</v>
      </c>
      <c r="U124" s="31">
        <f t="shared" si="13"/>
        <v>0</v>
      </c>
      <c r="V124" s="31">
        <f t="shared" si="14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32">
        <f t="shared" si="3"/>
        <v>0</v>
      </c>
      <c r="L125" s="31">
        <f t="shared" si="4"/>
        <v>0</v>
      </c>
      <c r="M125" s="31">
        <f t="shared" si="5"/>
        <v>0</v>
      </c>
      <c r="N125" s="31">
        <f t="shared" si="6"/>
        <v>0</v>
      </c>
      <c r="O125" s="31">
        <f t="shared" si="7"/>
        <v>0</v>
      </c>
      <c r="P125" s="31">
        <f t="shared" si="8"/>
        <v>0</v>
      </c>
      <c r="Q125" s="31">
        <f t="shared" si="9"/>
        <v>0</v>
      </c>
      <c r="R125" s="31">
        <f t="shared" si="10"/>
        <v>0</v>
      </c>
      <c r="S125" s="31">
        <f t="shared" si="11"/>
        <v>0</v>
      </c>
      <c r="T125" s="31">
        <f t="shared" si="12"/>
        <v>0</v>
      </c>
      <c r="U125" s="31">
        <f t="shared" si="13"/>
        <v>0</v>
      </c>
      <c r="V125" s="31">
        <f t="shared" si="14"/>
        <v>0</v>
      </c>
    </row>
    <row r="126" spans="1:22" ht="15">
      <c r="A126" s="2" t="s">
        <v>105</v>
      </c>
      <c r="B126" s="3"/>
      <c r="C126" s="3"/>
      <c r="D126" s="3"/>
      <c r="E126" s="3"/>
      <c r="F126" s="3"/>
      <c r="G126" s="3"/>
      <c r="H126" s="3"/>
      <c r="I126" s="3"/>
      <c r="J126" s="4"/>
      <c r="K126" s="32">
        <f t="shared" si="3"/>
        <v>1100</v>
      </c>
      <c r="L126" s="31">
        <f t="shared" si="4"/>
        <v>0</v>
      </c>
      <c r="M126" s="31">
        <f t="shared" si="5"/>
        <v>0</v>
      </c>
      <c r="N126" s="31">
        <f t="shared" si="6"/>
        <v>0</v>
      </c>
      <c r="O126" s="31">
        <f t="shared" si="7"/>
        <v>0</v>
      </c>
      <c r="P126" s="31">
        <f t="shared" si="8"/>
        <v>0</v>
      </c>
      <c r="Q126" s="31">
        <f t="shared" si="9"/>
        <v>0</v>
      </c>
      <c r="R126" s="31">
        <f t="shared" si="10"/>
        <v>0</v>
      </c>
      <c r="S126" s="31">
        <f t="shared" si="11"/>
        <v>0</v>
      </c>
      <c r="T126" s="31">
        <f t="shared" si="12"/>
        <v>0</v>
      </c>
      <c r="U126" s="31">
        <f t="shared" si="13"/>
        <v>0</v>
      </c>
      <c r="V126" s="31">
        <f t="shared" si="14"/>
        <v>0</v>
      </c>
    </row>
    <row r="127" spans="1:22" ht="15">
      <c r="A127" s="8" t="s">
        <v>8</v>
      </c>
      <c r="B127" s="9"/>
      <c r="C127" s="9"/>
      <c r="D127" s="9"/>
      <c r="E127" s="9"/>
      <c r="F127" s="9"/>
      <c r="G127" s="9"/>
      <c r="H127" s="9"/>
      <c r="I127" s="9"/>
      <c r="J127" s="10"/>
      <c r="K127" s="32">
        <f t="shared" si="3"/>
        <v>0</v>
      </c>
      <c r="L127" s="31">
        <f t="shared" si="4"/>
        <v>0</v>
      </c>
      <c r="M127" s="31">
        <f t="shared" si="5"/>
        <v>0</v>
      </c>
      <c r="N127" s="31">
        <f t="shared" si="6"/>
        <v>0</v>
      </c>
      <c r="O127" s="31">
        <f t="shared" si="7"/>
        <v>0</v>
      </c>
      <c r="P127" s="31">
        <f t="shared" si="8"/>
        <v>0</v>
      </c>
      <c r="Q127" s="31">
        <f t="shared" si="9"/>
        <v>0</v>
      </c>
      <c r="R127" s="31">
        <f t="shared" si="10"/>
        <v>0</v>
      </c>
      <c r="S127" s="31">
        <f t="shared" si="11"/>
        <v>0</v>
      </c>
      <c r="T127" s="31">
        <f t="shared" si="12"/>
        <v>0</v>
      </c>
      <c r="U127" s="31">
        <f t="shared" si="13"/>
        <v>0</v>
      </c>
      <c r="V127" s="31">
        <f t="shared" si="14"/>
        <v>0</v>
      </c>
    </row>
    <row r="128" spans="1:22" ht="15">
      <c r="A128" s="2" t="s">
        <v>92</v>
      </c>
      <c r="B128" s="3"/>
      <c r="C128" s="3"/>
      <c r="D128" s="3"/>
      <c r="E128" s="3"/>
      <c r="F128" s="3"/>
      <c r="G128" s="3"/>
      <c r="H128" s="3"/>
      <c r="I128" s="3"/>
      <c r="J128" s="4"/>
      <c r="K128" s="32">
        <f t="shared" si="3"/>
        <v>0</v>
      </c>
      <c r="L128" s="31">
        <f t="shared" si="4"/>
        <v>0</v>
      </c>
      <c r="M128" s="31">
        <f t="shared" si="5"/>
        <v>0</v>
      </c>
      <c r="N128" s="31">
        <f t="shared" si="6"/>
        <v>0</v>
      </c>
      <c r="O128" s="31">
        <f t="shared" si="7"/>
        <v>0</v>
      </c>
      <c r="P128" s="31">
        <f t="shared" si="8"/>
        <v>0</v>
      </c>
      <c r="Q128" s="31">
        <f t="shared" si="9"/>
        <v>0</v>
      </c>
      <c r="R128" s="31">
        <f t="shared" si="10"/>
        <v>0</v>
      </c>
      <c r="S128" s="31">
        <f t="shared" si="11"/>
        <v>0</v>
      </c>
      <c r="T128" s="31">
        <f t="shared" si="12"/>
        <v>0</v>
      </c>
      <c r="U128" s="31">
        <f t="shared" si="13"/>
        <v>0</v>
      </c>
      <c r="V128" s="31">
        <f t="shared" si="14"/>
        <v>0</v>
      </c>
    </row>
    <row r="129" spans="1:22" ht="15">
      <c r="A129" s="2" t="s">
        <v>93</v>
      </c>
      <c r="B129" s="3"/>
      <c r="C129" s="3"/>
      <c r="D129" s="3"/>
      <c r="E129" s="3"/>
      <c r="F129" s="3"/>
      <c r="G129" s="3"/>
      <c r="H129" s="3"/>
      <c r="I129" s="3"/>
      <c r="J129" s="4"/>
      <c r="K129" s="32">
        <f t="shared" si="3"/>
        <v>0</v>
      </c>
      <c r="L129" s="31">
        <f t="shared" si="4"/>
        <v>0</v>
      </c>
      <c r="M129" s="31">
        <f t="shared" si="5"/>
        <v>0</v>
      </c>
      <c r="N129" s="31">
        <f t="shared" si="6"/>
        <v>0</v>
      </c>
      <c r="O129" s="31">
        <f t="shared" si="7"/>
        <v>0</v>
      </c>
      <c r="P129" s="31">
        <f t="shared" si="8"/>
        <v>0</v>
      </c>
      <c r="Q129" s="31">
        <f t="shared" si="9"/>
        <v>0</v>
      </c>
      <c r="R129" s="31">
        <f t="shared" si="10"/>
        <v>0</v>
      </c>
      <c r="S129" s="31">
        <f t="shared" si="11"/>
        <v>0</v>
      </c>
      <c r="T129" s="31">
        <f t="shared" si="12"/>
        <v>0</v>
      </c>
      <c r="U129" s="31">
        <f t="shared" si="13"/>
        <v>0</v>
      </c>
      <c r="V129" s="31">
        <f t="shared" si="14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32">
        <f t="shared" si="3"/>
        <v>4510.951999999999</v>
      </c>
      <c r="L130" s="31">
        <f t="shared" si="4"/>
        <v>2679.9519999999998</v>
      </c>
      <c r="M130" s="31">
        <f t="shared" si="5"/>
        <v>2679.9519999999998</v>
      </c>
      <c r="N130" s="31">
        <f t="shared" si="6"/>
        <v>2679.9519999999998</v>
      </c>
      <c r="O130" s="31">
        <f t="shared" si="7"/>
        <v>2804.6589999999997</v>
      </c>
      <c r="P130" s="31">
        <f t="shared" si="8"/>
        <v>2804.6589999999997</v>
      </c>
      <c r="Q130" s="31">
        <f t="shared" si="9"/>
        <v>2804.6589999999997</v>
      </c>
      <c r="R130" s="31">
        <f t="shared" si="10"/>
        <v>2804.6589999999997</v>
      </c>
      <c r="S130" s="31">
        <f t="shared" si="11"/>
        <v>2679.9519999999998</v>
      </c>
      <c r="T130" s="31">
        <f t="shared" si="12"/>
        <v>2679.9519999999998</v>
      </c>
      <c r="U130" s="31">
        <f t="shared" si="13"/>
        <v>2679.9519999999998</v>
      </c>
      <c r="V130" s="31">
        <f t="shared" si="14"/>
        <v>2679.9519999999998</v>
      </c>
    </row>
    <row r="131" ht="12.75">
      <c r="X131" s="17"/>
    </row>
    <row r="132" spans="18:21" ht="12.75">
      <c r="R132" t="s">
        <v>104</v>
      </c>
      <c r="U13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2018-01-18T08:22:07Z</dcterms:modified>
  <cp:category/>
  <cp:version/>
  <cp:contentType/>
  <cp:contentStatus/>
</cp:coreProperties>
</file>