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<sst xmlns="http://schemas.openxmlformats.org/spreadsheetml/2006/main" count="408" uniqueCount="106">
  <si>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</si>
  <si>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</si>
  <si>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</si>
  <si>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</si>
  <si>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</si>
  <si>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</si>
  <si>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</si>
  <si>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ж.Смена входных дверей в местах общего пользования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</si>
  <si>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</si>
  <si>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</si>
  <si>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</si>
  <si>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</si>
  <si>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</si>
  <si>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</si>
  <si>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</si>
  <si>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</si>
  <si>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</si>
  <si>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</si>
  <si>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</si>
  <si>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</si>
  <si>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</si>
  <si>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</si>
  <si>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 xml:space="preserve">июнь 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</si>
  <si>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</si>
  <si>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</si>
  <si>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</si>
  <si>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</si>
  <si>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</si>
  <si>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</si>
  <si>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</si>
  <si>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</si>
  <si>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</si>
  <si>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</si>
  <si>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</si>
  <si>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17 пос. Электрик  за 1 квартал  </t>
  </si>
  <si>
    <t xml:space="preserve">5.начислено за 1 квартал  </t>
  </si>
  <si>
    <t xml:space="preserve">коммунальным услугам жилого дома № 17 пос. Электрик  за 2 квартал  </t>
  </si>
  <si>
    <t xml:space="preserve">5.начислено за 2 квартал  </t>
  </si>
  <si>
    <t xml:space="preserve">коммунальным услугам жилого дома № 17 пос. Электрик  за 3 квартал  </t>
  </si>
  <si>
    <t xml:space="preserve">5.начислено за 3 квартал  </t>
  </si>
  <si>
    <t xml:space="preserve">коммунальным услугам жилого дома № 17 пос. Электрик  за 4 квартал  </t>
  </si>
  <si>
    <t xml:space="preserve">5.начислено за 4 квартал  </t>
  </si>
  <si>
    <t xml:space="preserve">коммунальным услугам жилого дома № 17 пос. Электрик за январь  </t>
  </si>
  <si>
    <t xml:space="preserve">5. Тариф  </t>
  </si>
  <si>
    <t xml:space="preserve">коммунальным услугам жилого дома № 17 пос. Электрик за февраль  </t>
  </si>
  <si>
    <t xml:space="preserve">коммунальным услугам жилого дома № 17 пос. Электрик за март  </t>
  </si>
  <si>
    <t xml:space="preserve">5. Тариф н </t>
  </si>
  <si>
    <t xml:space="preserve">5. Тариф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</si>
  <si>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</si>
  <si>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</si>
  <si>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</si>
  <si>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</si>
  <si>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</si>
  <si>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</si>
  <si>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</si>
  <si>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01.09.2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</si>
  <si>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</si>
  <si>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</si>
  <si>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</si>
  <si>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</si>
  <si>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</si>
  <si>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</si>
  <si>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</si>
  <si>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</si>
  <si>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</si>
  <si>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</si>
  <si>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</si>
  <si>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</si>
  <si>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</si>
  <si>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</si>
  <si>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</si>
  <si>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>1. Задолженность по содержанию и текущему ремонту жилого дома на 01.07.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</si>
  <si>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</si>
  <si>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</si>
  <si>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</si>
  <si>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</si>
  <si>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</si>
  <si>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</si>
  <si>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</si>
  <si>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</si>
  <si>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</si>
  <si>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</si>
  <si>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</si>
  <si>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</si>
  <si>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</si>
  <si>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</si>
  <si>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</si>
  <si>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</si>
  <si>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 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</si>
  <si>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</si>
  <si>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</si>
  <si>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</si>
  <si>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>е. Текущий ремонт подъездов</t>
  </si>
  <si>
    <t>и. Остекление окон в местах общего пользования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</si>
  <si>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</si>
  <si>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</si>
  <si>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</si>
  <si>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</si>
  <si>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</si>
  <si>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июнь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</si>
  <si>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</si>
  <si>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</si>
  <si>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</si>
  <si>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</si>
  <si>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</si>
  <si>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30599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</si>
</sst>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75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76</v>
      </c>
      <c r="B5" s="3"/>
      <c r="C5" s="3"/>
      <c r="D5" s="3"/>
      <c r="E5" s="3"/>
      <c r="F5" s="3"/>
      <c r="G5" s="3"/>
      <c r="H5" s="3"/>
      <c r="I5" s="3"/>
      <c r="J5" s="4"/>
      <c r="K5" s="13">
        <v>31287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391.4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35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Лист2!AI9*3</f>
        <v>10990.511999999999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6"/>
    </row>
    <row r="10" spans="1:11" ht="15.75">
      <c r="A10" s="8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Лист2!AI11*3</f>
        <v>4849.446</v>
      </c>
    </row>
    <row r="11" spans="1:11" ht="15.75">
      <c r="A11" s="8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Лист2!AI12*3</f>
        <v>246.58199999999997</v>
      </c>
    </row>
    <row r="12" spans="1:11" ht="15.75">
      <c r="A12" s="8" t="s">
        <v>48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Лист2!AI13*3</f>
        <v>2219.2379999999994</v>
      </c>
    </row>
    <row r="13" spans="1:11" ht="15.75">
      <c r="A13" s="8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Лист2!AI14*3</f>
        <v>1174.1999999999998</v>
      </c>
    </row>
    <row r="14" spans="1:11" ht="15.75">
      <c r="A14" s="8" t="s">
        <v>50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Лист2!AI16*3</f>
        <v>240</v>
      </c>
    </row>
    <row r="15" spans="1:11" ht="15">
      <c r="A15" s="9" t="s">
        <v>9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8729.466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36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77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18</v>
      </c>
    </row>
    <row r="21" spans="1:11" ht="15">
      <c r="A21" s="2" t="s">
        <v>78</v>
      </c>
      <c r="B21" s="3"/>
      <c r="C21" s="3"/>
      <c r="D21" s="3"/>
      <c r="E21" s="3"/>
      <c r="F21" s="3"/>
      <c r="G21" s="3"/>
      <c r="H21" s="3"/>
      <c r="I21" s="3"/>
      <c r="J21" s="4"/>
      <c r="K21" s="13">
        <f>K5+K8-K15</f>
        <v>33548.046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K6</f>
        <v>391.4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f>K7</f>
        <v>8</v>
      </c>
    </row>
    <row r="24" spans="1:11" ht="15">
      <c r="A24" s="2" t="s">
        <v>37</v>
      </c>
      <c r="B24" s="3"/>
      <c r="C24" s="3"/>
      <c r="D24" s="3"/>
      <c r="E24" s="3"/>
      <c r="F24" s="3"/>
      <c r="G24" s="3"/>
      <c r="H24" s="3"/>
      <c r="I24" s="3"/>
      <c r="J24" s="4"/>
      <c r="K24" s="16">
        <f>K8</f>
        <v>10990.511999999999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6"/>
    </row>
    <row r="26" spans="1:11" ht="15.75">
      <c r="A26" s="8" t="s">
        <v>95</v>
      </c>
      <c r="B26" s="3"/>
      <c r="C26" s="3"/>
      <c r="D26" s="3"/>
      <c r="E26" s="3"/>
      <c r="F26" s="3"/>
      <c r="G26" s="3"/>
      <c r="H26" s="3"/>
      <c r="I26" s="3"/>
      <c r="J26" s="4"/>
      <c r="K26" s="16">
        <f>K10</f>
        <v>4849.446</v>
      </c>
    </row>
    <row r="27" spans="1:11" ht="15.75">
      <c r="A27" s="8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6">
        <f>K11</f>
        <v>246.58199999999997</v>
      </c>
    </row>
    <row r="28" spans="1:11" ht="15.75">
      <c r="A28" s="8" t="s">
        <v>48</v>
      </c>
      <c r="B28" s="3"/>
      <c r="C28" s="3"/>
      <c r="D28" s="3"/>
      <c r="E28" s="3"/>
      <c r="F28" s="3"/>
      <c r="G28" s="3"/>
      <c r="H28" s="3"/>
      <c r="I28" s="3"/>
      <c r="J28" s="4"/>
      <c r="K28" s="16">
        <f>K12</f>
        <v>2219.2379999999994</v>
      </c>
    </row>
    <row r="29" spans="1:11" ht="15.75">
      <c r="A29" s="8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6">
        <f>K13</f>
        <v>1174.1999999999998</v>
      </c>
    </row>
    <row r="30" spans="1:11" ht="15.75">
      <c r="A30" s="8" t="s">
        <v>50</v>
      </c>
      <c r="B30" s="7"/>
      <c r="C30" s="7"/>
      <c r="D30" s="7"/>
      <c r="E30" s="7"/>
      <c r="F30" s="7"/>
      <c r="G30" s="7"/>
      <c r="H30" s="7"/>
      <c r="I30" s="3"/>
      <c r="J30" s="4"/>
      <c r="K30" s="16">
        <f>Лист2!K41+Лист2!W40+Лист2!W41+Лист2!AI40+Лист2!AI41</f>
        <v>9266.152</v>
      </c>
    </row>
    <row r="31" spans="1:11" ht="15">
      <c r="A31" s="9" t="s">
        <v>9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K26+K27+K28+K29+K30</f>
        <v>17755.618000000002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79</v>
      </c>
      <c r="B36" s="3"/>
      <c r="C36" s="3"/>
      <c r="D36" s="3"/>
      <c r="E36" s="3"/>
      <c r="F36" s="3"/>
      <c r="G36" s="3"/>
      <c r="H36" s="3"/>
      <c r="I36" s="3"/>
      <c r="J36" s="4"/>
      <c r="K36" s="5"/>
    </row>
    <row r="37" spans="1:11" ht="15">
      <c r="A37" s="2" t="s">
        <v>80</v>
      </c>
      <c r="B37" s="3"/>
      <c r="C37" s="3"/>
      <c r="D37" s="3"/>
      <c r="E37" s="3"/>
      <c r="F37" s="3"/>
      <c r="G37" s="3"/>
      <c r="H37" s="3"/>
      <c r="I37" s="3"/>
      <c r="J37" s="4"/>
      <c r="K37" s="13">
        <f>K21+K24-K31</f>
        <v>26782.940000000002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391.4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8</v>
      </c>
    </row>
    <row r="40" spans="1:11" ht="15">
      <c r="A40" s="2" t="s">
        <v>39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Лист2!AI59*3</f>
        <v>10990.511999999999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6"/>
    </row>
    <row r="42" spans="1:11" ht="15.75">
      <c r="A42" s="8" t="s">
        <v>95</v>
      </c>
      <c r="B42" s="3"/>
      <c r="C42" s="3"/>
      <c r="D42" s="3"/>
      <c r="E42" s="3"/>
      <c r="F42" s="3"/>
      <c r="G42" s="3"/>
      <c r="H42" s="3"/>
      <c r="I42" s="3"/>
      <c r="J42" s="4"/>
      <c r="K42" s="16">
        <f>K26</f>
        <v>4849.446</v>
      </c>
    </row>
    <row r="43" spans="1:11" ht="15.75">
      <c r="A43" s="8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246.58199999999997</v>
      </c>
    </row>
    <row r="44" spans="1:11" ht="15.75">
      <c r="A44" s="8" t="s">
        <v>48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2219.2379999999994</v>
      </c>
    </row>
    <row r="45" spans="1:11" ht="15.75">
      <c r="A45" s="8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1174.1999999999998</v>
      </c>
    </row>
    <row r="46" spans="1:11" ht="15.75">
      <c r="A46" s="8" t="s">
        <v>50</v>
      </c>
      <c r="B46" s="7"/>
      <c r="C46" s="7"/>
      <c r="D46" s="7"/>
      <c r="E46" s="7"/>
      <c r="F46" s="7"/>
      <c r="G46" s="7"/>
      <c r="H46" s="7"/>
      <c r="I46" s="3"/>
      <c r="J46" s="4"/>
      <c r="K46" s="16">
        <f>Лист2!AI66+Лист2!W66+Лист2!W65+Лист2!K66+Лист2!K65</f>
        <v>9706.151999999998</v>
      </c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K42+K43+K44+K45+K46</f>
        <v>18195.618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81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82</v>
      </c>
      <c r="B53" s="3"/>
      <c r="C53" s="3"/>
      <c r="D53" s="3"/>
      <c r="E53" s="3"/>
      <c r="F53" s="3"/>
      <c r="G53" s="3"/>
      <c r="H53" s="3"/>
      <c r="I53" s="3"/>
      <c r="J53" s="4"/>
      <c r="K53" s="16">
        <f>K37+K40-K47</f>
        <v>19577.834000000006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391.4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8</v>
      </c>
    </row>
    <row r="56" spans="1:11" ht="15">
      <c r="A56" s="2" t="s">
        <v>41</v>
      </c>
      <c r="B56" s="3"/>
      <c r="C56" s="3"/>
      <c r="D56" s="3"/>
      <c r="E56" s="3"/>
      <c r="F56" s="3"/>
      <c r="G56" s="3"/>
      <c r="H56" s="3"/>
      <c r="I56" s="3"/>
      <c r="J56" s="4"/>
      <c r="K56" s="16">
        <f>Лист2!AI84*3</f>
        <v>10990.511999999999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6"/>
    </row>
    <row r="58" spans="1:11" ht="15.75">
      <c r="A58" s="8" t="s">
        <v>95</v>
      </c>
      <c r="B58" s="3"/>
      <c r="C58" s="3"/>
      <c r="D58" s="3"/>
      <c r="E58" s="3"/>
      <c r="F58" s="3"/>
      <c r="G58" s="3"/>
      <c r="H58" s="3"/>
      <c r="I58" s="3"/>
      <c r="J58" s="4"/>
      <c r="K58" s="16">
        <f>K42</f>
        <v>4849.446</v>
      </c>
    </row>
    <row r="59" spans="1:11" ht="15.75">
      <c r="A59" s="8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246.58199999999997</v>
      </c>
    </row>
    <row r="60" spans="1:11" ht="15.75">
      <c r="A60" s="8" t="s">
        <v>48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2219.2379999999994</v>
      </c>
    </row>
    <row r="61" spans="1:11" ht="15.75">
      <c r="A61" s="8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1174.1999999999998</v>
      </c>
    </row>
    <row r="62" spans="1:11" ht="15.75">
      <c r="A62" s="8" t="s">
        <v>50</v>
      </c>
      <c r="B62" s="7"/>
      <c r="C62" s="7"/>
      <c r="D62" s="7"/>
      <c r="E62" s="7"/>
      <c r="F62" s="7"/>
      <c r="G62" s="7"/>
      <c r="H62" s="7"/>
      <c r="I62" s="3"/>
      <c r="J62" s="4"/>
      <c r="K62" s="16">
        <f>Лист2!K91*3</f>
        <v>240</v>
      </c>
    </row>
    <row r="63" spans="1:11" ht="15">
      <c r="A63" s="9" t="s">
        <v>9</v>
      </c>
      <c r="B63" s="10"/>
      <c r="C63" s="10"/>
      <c r="D63" s="10"/>
      <c r="E63" s="10"/>
      <c r="F63" s="10"/>
      <c r="G63" s="10"/>
      <c r="H63" s="10"/>
      <c r="I63" s="10"/>
      <c r="J63" s="11"/>
      <c r="K63" s="16">
        <f>K58+K59+K60+K61+K62</f>
        <v>8729.466</v>
      </c>
    </row>
    <row r="65" spans="1:11" ht="15">
      <c r="A65" s="2" t="s">
        <v>83</v>
      </c>
      <c r="B65" s="12"/>
      <c r="C65" s="12"/>
      <c r="D65" s="12"/>
      <c r="E65" s="12"/>
      <c r="F65" s="12"/>
      <c r="G65" s="12"/>
      <c r="H65" s="12"/>
      <c r="I65" s="12"/>
      <c r="J65" s="4"/>
      <c r="K65" s="15">
        <v>31287</v>
      </c>
    </row>
    <row r="66" spans="1:11" ht="15">
      <c r="A66" s="21" t="s">
        <v>84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K56+K40+K24+K8</f>
        <v>43962.047999999995</v>
      </c>
    </row>
    <row r="67" spans="1:11" ht="15">
      <c r="A67" s="22" t="s">
        <v>85</v>
      </c>
      <c r="B67" s="23"/>
      <c r="C67" s="23"/>
      <c r="D67" s="23"/>
      <c r="E67" s="23"/>
      <c r="F67" s="23"/>
      <c r="G67" s="23"/>
      <c r="H67" s="23"/>
      <c r="I67" s="23"/>
      <c r="J67" s="11"/>
      <c r="K67" s="16">
        <f>K63+K47+K31+K15</f>
        <v>53410.168000000005</v>
      </c>
    </row>
    <row r="68" spans="1:11" ht="15">
      <c r="A68" s="2" t="s">
        <v>86</v>
      </c>
      <c r="B68" s="3"/>
      <c r="C68" s="3"/>
      <c r="D68" s="3"/>
      <c r="E68" s="3"/>
      <c r="F68" s="3"/>
      <c r="G68" s="3"/>
      <c r="H68" s="3"/>
      <c r="I68" s="3"/>
      <c r="J68" s="4"/>
      <c r="K68" s="6"/>
    </row>
    <row r="69" spans="1:12" ht="15">
      <c r="A69" s="2" t="s">
        <v>87</v>
      </c>
      <c r="B69" s="3"/>
      <c r="C69" s="3"/>
      <c r="D69" s="3"/>
      <c r="E69" s="3"/>
      <c r="F69" s="3"/>
      <c r="G69" s="3"/>
      <c r="H69" s="3"/>
      <c r="I69" s="3"/>
      <c r="J69" s="4"/>
      <c r="K69" s="16">
        <f>K65+K66-K67</f>
        <v>21838.87999999999</v>
      </c>
      <c r="L69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2"/>
  <sheetViews>
    <sheetView tabSelected="1" workbookViewId="0" topLeftCell="M97">
      <selection activeCell="V132" sqref="V132"/>
    </sheetView>
  </sheetViews>
  <sheetFormatPr defaultColWidth="9.00390625" defaultRowHeight="12.75"/>
  <cols>
    <col min="10" max="10" width="18.125" style="0" customWidth="1"/>
    <col min="22" max="22" width="9.25390625" style="0" customWidth="1"/>
    <col min="34" max="34" width="18.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 t="s">
        <v>10</v>
      </c>
      <c r="O1" s="1"/>
      <c r="P1" s="1"/>
      <c r="Q1" s="1"/>
      <c r="R1" s="1"/>
      <c r="S1" s="1"/>
      <c r="T1" s="1"/>
      <c r="U1" s="1"/>
      <c r="Y1" s="1"/>
      <c r="Z1" s="1" t="s">
        <v>10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44</v>
      </c>
      <c r="O2" s="1"/>
      <c r="P2" s="1"/>
      <c r="Q2" s="1"/>
      <c r="R2" s="1"/>
      <c r="S2" s="1"/>
      <c r="T2" s="1"/>
      <c r="U2" s="1"/>
      <c r="Y2" s="1"/>
      <c r="Z2" s="1" t="s">
        <v>45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67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59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61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68</v>
      </c>
      <c r="B5" s="3"/>
      <c r="C5" s="3"/>
      <c r="D5" s="3"/>
      <c r="E5" s="3"/>
      <c r="F5" s="3"/>
      <c r="G5" s="3"/>
      <c r="H5" s="3"/>
      <c r="I5" s="3"/>
      <c r="J5" s="4"/>
      <c r="K5" s="13">
        <v>31287</v>
      </c>
      <c r="M5" s="2" t="s">
        <v>60</v>
      </c>
      <c r="N5" s="3"/>
      <c r="O5" s="3"/>
      <c r="P5" s="3"/>
      <c r="Q5" s="3"/>
      <c r="R5" s="3"/>
      <c r="S5" s="3"/>
      <c r="T5" s="3"/>
      <c r="U5" s="3"/>
      <c r="V5" s="4"/>
      <c r="W5" s="16">
        <f>K5+K9-K27</f>
        <v>32040.682</v>
      </c>
      <c r="X5" s="17"/>
      <c r="Y5" s="2" t="s">
        <v>62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W5+W9-W27</f>
        <v>32794.364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391.4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391.4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391.4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v>9.36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5">
        <f>K8</f>
        <v>9.36</v>
      </c>
      <c r="Y8" s="2" t="s">
        <v>43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9.36</v>
      </c>
    </row>
    <row r="9" spans="1:35" ht="15">
      <c r="A9" s="2" t="s">
        <v>19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3663.5039999999995</v>
      </c>
      <c r="M9" s="2" t="s">
        <v>20</v>
      </c>
      <c r="N9" s="3"/>
      <c r="O9" s="3"/>
      <c r="P9" s="3"/>
      <c r="Q9" s="3"/>
      <c r="R9" s="3"/>
      <c r="S9" s="3"/>
      <c r="T9" s="3"/>
      <c r="U9" s="3"/>
      <c r="V9" s="4"/>
      <c r="W9" s="16">
        <f>K9</f>
        <v>3663.5039999999995</v>
      </c>
      <c r="Y9" s="2" t="s">
        <v>21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3663.5039999999995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6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8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K6*4.13</f>
        <v>1616.482</v>
      </c>
      <c r="M11" s="8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6">
        <f>K11</f>
        <v>1616.482</v>
      </c>
      <c r="Y11" s="8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1616.482</v>
      </c>
    </row>
    <row r="12" spans="1:35" ht="15.75">
      <c r="A12" s="8" t="s">
        <v>11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82.19399999999999</v>
      </c>
      <c r="M12" s="8" t="s">
        <v>11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82.19399999999999</v>
      </c>
      <c r="Y12" s="8" t="s">
        <v>11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82.19399999999999</v>
      </c>
    </row>
    <row r="13" spans="1:35" ht="15.75">
      <c r="A13" s="8" t="s">
        <v>48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K6*1.89</f>
        <v>739.7459999999999</v>
      </c>
      <c r="M13" s="8" t="s">
        <v>48</v>
      </c>
      <c r="N13" s="3"/>
      <c r="O13" s="3"/>
      <c r="P13" s="3"/>
      <c r="Q13" s="3"/>
      <c r="R13" s="3"/>
      <c r="S13" s="3"/>
      <c r="T13" s="3"/>
      <c r="U13" s="3"/>
      <c r="V13" s="4"/>
      <c r="W13" s="16">
        <f>K13</f>
        <v>739.7459999999999</v>
      </c>
      <c r="Y13" s="8" t="s">
        <v>48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739.7459999999999</v>
      </c>
    </row>
    <row r="14" spans="1:35" ht="15.75">
      <c r="A14" s="8" t="s">
        <v>49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</f>
        <v>391.4</v>
      </c>
      <c r="M14" s="8" t="s">
        <v>49</v>
      </c>
      <c r="N14" s="3"/>
      <c r="O14" s="3"/>
      <c r="P14" s="3"/>
      <c r="Q14" s="3"/>
      <c r="R14" s="3"/>
      <c r="S14" s="3"/>
      <c r="T14" s="3"/>
      <c r="U14" s="3"/>
      <c r="V14" s="4"/>
      <c r="W14" s="16">
        <f>K14</f>
        <v>391.4</v>
      </c>
      <c r="Y14" s="8" t="s">
        <v>49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391.4</v>
      </c>
    </row>
    <row r="15" spans="1:35" ht="15.75">
      <c r="A15" s="8" t="s">
        <v>89</v>
      </c>
      <c r="B15" s="3"/>
      <c r="C15" s="3"/>
      <c r="D15" s="3"/>
      <c r="E15" s="3"/>
      <c r="F15" s="3"/>
      <c r="G15" s="3"/>
      <c r="H15" s="3"/>
      <c r="I15" s="3"/>
      <c r="J15" s="4"/>
      <c r="K15" s="15">
        <v>0</v>
      </c>
      <c r="M15" s="8" t="s">
        <v>89</v>
      </c>
      <c r="N15" s="3"/>
      <c r="O15" s="3"/>
      <c r="P15" s="3"/>
      <c r="Q15" s="3"/>
      <c r="R15" s="3"/>
      <c r="S15" s="3"/>
      <c r="T15" s="3"/>
      <c r="U15" s="3"/>
      <c r="V15" s="4"/>
      <c r="W15" s="15">
        <v>0</v>
      </c>
      <c r="Y15" s="8" t="s">
        <v>89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W15</f>
        <v>0</v>
      </c>
    </row>
    <row r="16" spans="1:35" ht="15.75">
      <c r="A16" s="8" t="s">
        <v>90</v>
      </c>
      <c r="B16" s="7"/>
      <c r="C16" s="7"/>
      <c r="D16" s="7"/>
      <c r="E16" s="7"/>
      <c r="F16" s="7"/>
      <c r="G16" s="7"/>
      <c r="H16" s="7"/>
      <c r="I16" s="3"/>
      <c r="J16" s="4"/>
      <c r="K16" s="15">
        <f>K20</f>
        <v>80</v>
      </c>
      <c r="M16" s="8" t="s">
        <v>90</v>
      </c>
      <c r="N16" s="7"/>
      <c r="O16" s="7"/>
      <c r="P16" s="7"/>
      <c r="Q16" s="7"/>
      <c r="R16" s="7"/>
      <c r="S16" s="7"/>
      <c r="T16" s="7"/>
      <c r="U16" s="3"/>
      <c r="V16" s="4"/>
      <c r="W16" s="15">
        <f>W20</f>
        <v>80</v>
      </c>
      <c r="Y16" s="8" t="s">
        <v>90</v>
      </c>
      <c r="Z16" s="7"/>
      <c r="AA16" s="7"/>
      <c r="AB16" s="7"/>
      <c r="AC16" s="7"/>
      <c r="AD16" s="7"/>
      <c r="AE16" s="7"/>
      <c r="AF16" s="7"/>
      <c r="AG16" s="3"/>
      <c r="AH16" s="4"/>
      <c r="AI16" s="15">
        <f>AI20</f>
        <v>80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6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6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6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6">
        <v>80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6">
        <v>80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6">
        <v>80</v>
      </c>
    </row>
    <row r="21" spans="1:35" ht="15">
      <c r="A21" s="9" t="s">
        <v>6</v>
      </c>
      <c r="B21" s="10"/>
      <c r="C21" s="10"/>
      <c r="D21" s="10"/>
      <c r="E21" s="10"/>
      <c r="F21" s="10"/>
      <c r="G21" s="10"/>
      <c r="H21" s="10"/>
      <c r="I21" s="10"/>
      <c r="J21" s="11"/>
      <c r="K21" s="6"/>
      <c r="M21" s="9" t="s">
        <v>6</v>
      </c>
      <c r="N21" s="10"/>
      <c r="O21" s="10"/>
      <c r="P21" s="10"/>
      <c r="Q21" s="10"/>
      <c r="R21" s="10"/>
      <c r="S21" s="10"/>
      <c r="T21" s="10"/>
      <c r="U21" s="10"/>
      <c r="V21" s="11"/>
      <c r="W21" s="6"/>
      <c r="Y21" s="9" t="s">
        <v>6</v>
      </c>
      <c r="Z21" s="10"/>
      <c r="AA21" s="10"/>
      <c r="AB21" s="10"/>
      <c r="AC21" s="10"/>
      <c r="AD21" s="10"/>
      <c r="AE21" s="10"/>
      <c r="AF21" s="10"/>
      <c r="AG21" s="10"/>
      <c r="AH21" s="11"/>
      <c r="AI21" s="6"/>
    </row>
    <row r="22" spans="1:35" ht="15">
      <c r="A22" s="2" t="s">
        <v>92</v>
      </c>
      <c r="B22" s="3"/>
      <c r="C22" s="3"/>
      <c r="D22" s="3"/>
      <c r="E22" s="3"/>
      <c r="F22" s="3"/>
      <c r="G22" s="3"/>
      <c r="H22" s="3"/>
      <c r="I22" s="3"/>
      <c r="J22" s="4"/>
      <c r="K22" s="6"/>
      <c r="M22" s="2" t="s">
        <v>92</v>
      </c>
      <c r="N22" s="3"/>
      <c r="O22" s="3"/>
      <c r="P22" s="3"/>
      <c r="Q22" s="3"/>
      <c r="R22" s="3"/>
      <c r="S22" s="3"/>
      <c r="T22" s="3"/>
      <c r="U22" s="3"/>
      <c r="V22" s="4"/>
      <c r="W22" s="6"/>
      <c r="Y22" s="2" t="s">
        <v>92</v>
      </c>
      <c r="Z22" s="3"/>
      <c r="AA22" s="3"/>
      <c r="AB22" s="3"/>
      <c r="AC22" s="3"/>
      <c r="AD22" s="3"/>
      <c r="AE22" s="3"/>
      <c r="AF22" s="3"/>
      <c r="AG22" s="3"/>
      <c r="AH22" s="4"/>
      <c r="AI22" s="6"/>
    </row>
    <row r="23" spans="1:35" ht="15">
      <c r="A23" s="2" t="s">
        <v>7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7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7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9" t="s">
        <v>8</v>
      </c>
      <c r="B24" s="10"/>
      <c r="C24" s="10"/>
      <c r="D24" s="10"/>
      <c r="E24" s="10"/>
      <c r="F24" s="10"/>
      <c r="G24" s="10"/>
      <c r="H24" s="10"/>
      <c r="I24" s="10"/>
      <c r="J24" s="11"/>
      <c r="K24" s="6"/>
      <c r="M24" s="9" t="s">
        <v>8</v>
      </c>
      <c r="N24" s="10"/>
      <c r="O24" s="10"/>
      <c r="P24" s="10"/>
      <c r="Q24" s="10"/>
      <c r="R24" s="10"/>
      <c r="S24" s="10"/>
      <c r="T24" s="10"/>
      <c r="U24" s="10"/>
      <c r="V24" s="11"/>
      <c r="W24" s="6"/>
      <c r="Y24" s="9" t="s">
        <v>8</v>
      </c>
      <c r="Z24" s="10"/>
      <c r="AA24" s="10"/>
      <c r="AB24" s="10"/>
      <c r="AC24" s="10"/>
      <c r="AD24" s="10"/>
      <c r="AE24" s="10"/>
      <c r="AF24" s="10"/>
      <c r="AG24" s="10"/>
      <c r="AH24" s="11"/>
      <c r="AI24" s="6"/>
    </row>
    <row r="25" spans="1:35" ht="15">
      <c r="A25" s="2" t="s">
        <v>93</v>
      </c>
      <c r="B25" s="3"/>
      <c r="C25" s="3"/>
      <c r="D25" s="3"/>
      <c r="E25" s="3"/>
      <c r="F25" s="3"/>
      <c r="G25" s="3"/>
      <c r="H25" s="3"/>
      <c r="I25" s="3"/>
      <c r="J25" s="4"/>
      <c r="K25" s="6"/>
      <c r="M25" s="2" t="s">
        <v>93</v>
      </c>
      <c r="N25" s="3"/>
      <c r="O25" s="3"/>
      <c r="P25" s="3"/>
      <c r="Q25" s="3"/>
      <c r="R25" s="3"/>
      <c r="S25" s="3"/>
      <c r="T25" s="3"/>
      <c r="U25" s="3"/>
      <c r="V25" s="4"/>
      <c r="W25" s="6"/>
      <c r="Y25" s="2" t="s">
        <v>93</v>
      </c>
      <c r="Z25" s="3"/>
      <c r="AA25" s="3"/>
      <c r="AB25" s="3"/>
      <c r="AC25" s="3"/>
      <c r="AD25" s="3"/>
      <c r="AE25" s="3"/>
      <c r="AF25" s="3"/>
      <c r="AG25" s="3"/>
      <c r="AH25" s="4"/>
      <c r="AI25" s="6"/>
    </row>
    <row r="26" spans="1:35" ht="15">
      <c r="A26" s="2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6"/>
      <c r="M26" s="2" t="s">
        <v>94</v>
      </c>
      <c r="N26" s="3"/>
      <c r="O26" s="3"/>
      <c r="P26" s="3"/>
      <c r="Q26" s="3"/>
      <c r="R26" s="3"/>
      <c r="S26" s="3"/>
      <c r="T26" s="3"/>
      <c r="U26" s="3"/>
      <c r="V26" s="4"/>
      <c r="W26" s="16"/>
      <c r="Y26" s="2" t="s">
        <v>94</v>
      </c>
      <c r="Z26" s="3"/>
      <c r="AA26" s="3"/>
      <c r="AB26" s="3"/>
      <c r="AC26" s="3"/>
      <c r="AD26" s="3"/>
      <c r="AE26" s="3"/>
      <c r="AF26" s="3"/>
      <c r="AG26" s="3"/>
      <c r="AH26" s="4"/>
      <c r="AI26" s="16"/>
    </row>
    <row r="27" spans="1:35" ht="15">
      <c r="A27" s="9" t="s">
        <v>9</v>
      </c>
      <c r="B27" s="10"/>
      <c r="C27" s="10"/>
      <c r="D27" s="10"/>
      <c r="E27" s="10"/>
      <c r="F27" s="10"/>
      <c r="G27" s="10"/>
      <c r="H27" s="10"/>
      <c r="I27" s="10"/>
      <c r="J27" s="11"/>
      <c r="K27" s="16">
        <f>K11+K12+K13+K14+K15+K16</f>
        <v>2909.8219999999997</v>
      </c>
      <c r="M27" s="9" t="s">
        <v>9</v>
      </c>
      <c r="N27" s="10"/>
      <c r="O27" s="10"/>
      <c r="P27" s="10"/>
      <c r="Q27" s="10"/>
      <c r="R27" s="10"/>
      <c r="S27" s="10"/>
      <c r="T27" s="10"/>
      <c r="U27" s="10"/>
      <c r="V27" s="11"/>
      <c r="W27" s="16">
        <f>W11+W12+W13+W14+W15+W16</f>
        <v>2909.8219999999997</v>
      </c>
      <c r="Y27" s="9" t="s">
        <v>9</v>
      </c>
      <c r="Z27" s="10"/>
      <c r="AA27" s="10"/>
      <c r="AB27" s="10"/>
      <c r="AC27" s="10"/>
      <c r="AD27" s="10"/>
      <c r="AE27" s="10"/>
      <c r="AF27" s="10"/>
      <c r="AG27" s="10"/>
      <c r="AH27" s="11"/>
      <c r="AI27" s="16">
        <f>W27</f>
        <v>2909.8219999999997</v>
      </c>
    </row>
    <row r="28" spans="1:33" ht="15.75">
      <c r="A28" s="1"/>
      <c r="B28" s="1"/>
      <c r="C28" s="1"/>
      <c r="D28" s="1"/>
      <c r="E28" s="24" t="s">
        <v>26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24</v>
      </c>
      <c r="S28" s="1"/>
      <c r="T28" s="1"/>
      <c r="U28" s="1"/>
      <c r="Y28" s="1"/>
      <c r="Z28" s="1"/>
      <c r="AA28" s="1"/>
      <c r="AB28" s="1"/>
      <c r="AC28" s="1"/>
      <c r="AD28" s="24" t="s">
        <v>22</v>
      </c>
      <c r="AE28" s="1"/>
      <c r="AF28" s="1"/>
      <c r="AG28" s="1"/>
    </row>
    <row r="29" spans="1:35" ht="15">
      <c r="A29" s="2" t="s">
        <v>69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18</v>
      </c>
      <c r="M29" s="2" t="s">
        <v>65</v>
      </c>
      <c r="N29" s="3"/>
      <c r="O29" s="3"/>
      <c r="P29" s="3"/>
      <c r="Q29" s="3"/>
      <c r="R29" s="3"/>
      <c r="S29" s="3"/>
      <c r="T29" s="3"/>
      <c r="U29" s="3"/>
      <c r="V29" s="4"/>
      <c r="W29" s="5"/>
      <c r="X29" s="17"/>
      <c r="Y29" s="2" t="s">
        <v>63</v>
      </c>
      <c r="Z29" s="3"/>
      <c r="AA29" s="3"/>
      <c r="AB29" s="3"/>
      <c r="AC29" s="3"/>
      <c r="AD29" s="3"/>
      <c r="AE29" s="3"/>
      <c r="AF29" s="3"/>
      <c r="AG29" s="3"/>
      <c r="AH29" s="4"/>
      <c r="AI29" s="5"/>
    </row>
    <row r="30" spans="1:35" ht="15">
      <c r="A30" s="2" t="s">
        <v>70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AI5+AI9-AI27</f>
        <v>33548.046</v>
      </c>
      <c r="M30" s="2" t="s">
        <v>66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34301.728</v>
      </c>
      <c r="Y30" s="2" t="s">
        <v>64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30542.334000000003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391.4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391.4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391.4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</v>
      </c>
    </row>
    <row r="33" spans="1:35" ht="15">
      <c r="A33" s="2" t="s">
        <v>43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9.36</v>
      </c>
      <c r="M33" s="2" t="s">
        <v>43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9.36</v>
      </c>
      <c r="Y33" s="2" t="s">
        <v>43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9.36</v>
      </c>
    </row>
    <row r="34" spans="1:35" ht="15">
      <c r="A34" s="2" t="s">
        <v>27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3663.5039999999995</v>
      </c>
      <c r="M34" s="2" t="s">
        <v>25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3663.5039999999995</v>
      </c>
      <c r="Y34" s="2" t="s">
        <v>23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3663.5039999999995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6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6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6"/>
    </row>
    <row r="36" spans="1:35" ht="15.75">
      <c r="A36" s="8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6">
        <f>K11</f>
        <v>1616.482</v>
      </c>
      <c r="M36" s="8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1616.482</v>
      </c>
      <c r="Y36" s="8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 aca="true" t="shared" si="0" ref="AI36:AI41">W36</f>
        <v>1616.482</v>
      </c>
    </row>
    <row r="37" spans="1:35" ht="15.75">
      <c r="A37" s="8" t="s">
        <v>11</v>
      </c>
      <c r="B37" s="3"/>
      <c r="C37" s="3"/>
      <c r="D37" s="3"/>
      <c r="E37" s="3"/>
      <c r="F37" s="3"/>
      <c r="G37" s="3"/>
      <c r="H37" s="3"/>
      <c r="I37" s="3"/>
      <c r="J37" s="4"/>
      <c r="K37" s="16">
        <f>K12</f>
        <v>82.19399999999999</v>
      </c>
      <c r="M37" s="8" t="s">
        <v>11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82.19399999999999</v>
      </c>
      <c r="Y37" s="8" t="s">
        <v>11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 t="shared" si="0"/>
        <v>82.19399999999999</v>
      </c>
    </row>
    <row r="38" spans="1:35" ht="15.75">
      <c r="A38" s="8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6">
        <f>K13</f>
        <v>739.7459999999999</v>
      </c>
      <c r="M38" s="8" t="s">
        <v>48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739.7459999999999</v>
      </c>
      <c r="Y38" s="8" t="s">
        <v>48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 t="shared" si="0"/>
        <v>739.7459999999999</v>
      </c>
    </row>
    <row r="39" spans="1:35" ht="15.75">
      <c r="A39" s="8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6">
        <f>K14</f>
        <v>391.4</v>
      </c>
      <c r="M39" s="8" t="s">
        <v>49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391.4</v>
      </c>
      <c r="Y39" s="8" t="s">
        <v>49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 t="shared" si="0"/>
        <v>391.4</v>
      </c>
    </row>
    <row r="40" spans="1:35" ht="15.75">
      <c r="A40" s="8" t="s">
        <v>89</v>
      </c>
      <c r="B40" s="3"/>
      <c r="C40" s="3"/>
      <c r="D40" s="3"/>
      <c r="E40" s="3"/>
      <c r="F40" s="3"/>
      <c r="G40" s="3"/>
      <c r="H40" s="3"/>
      <c r="I40" s="3"/>
      <c r="J40" s="4"/>
      <c r="K40" s="15">
        <v>0</v>
      </c>
      <c r="M40" s="8" t="s">
        <v>89</v>
      </c>
      <c r="N40" s="3"/>
      <c r="O40" s="3"/>
      <c r="P40" s="3"/>
      <c r="Q40" s="3"/>
      <c r="R40" s="3"/>
      <c r="S40" s="3"/>
      <c r="T40" s="3"/>
      <c r="U40" s="3"/>
      <c r="V40" s="4"/>
      <c r="W40" s="16">
        <f>W31*0.34</f>
        <v>133.076</v>
      </c>
      <c r="Y40" s="8" t="s">
        <v>89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 t="shared" si="0"/>
        <v>133.076</v>
      </c>
    </row>
    <row r="41" spans="1:35" ht="15.75">
      <c r="A41" s="8" t="s">
        <v>90</v>
      </c>
      <c r="B41" s="7"/>
      <c r="C41" s="7"/>
      <c r="D41" s="7"/>
      <c r="E41" s="7"/>
      <c r="F41" s="7"/>
      <c r="G41" s="7"/>
      <c r="H41" s="7"/>
      <c r="I41" s="3"/>
      <c r="J41" s="4"/>
      <c r="K41" s="15">
        <f>K45</f>
        <v>80</v>
      </c>
      <c r="M41" s="8" t="s">
        <v>90</v>
      </c>
      <c r="N41" s="7"/>
      <c r="O41" s="7"/>
      <c r="P41" s="7"/>
      <c r="Q41" s="7"/>
      <c r="R41" s="7"/>
      <c r="S41" s="7"/>
      <c r="T41" s="7"/>
      <c r="U41" s="3"/>
      <c r="V41" s="4"/>
      <c r="W41" s="15">
        <f>W45+W46</f>
        <v>4460</v>
      </c>
      <c r="Y41" s="8" t="s">
        <v>90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 t="shared" si="0"/>
        <v>4460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6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6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6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6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6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6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6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6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6">
        <v>80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6">
        <v>80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6">
        <v>80</v>
      </c>
    </row>
    <row r="46" spans="1:35" ht="15">
      <c r="A46" s="9" t="s">
        <v>6</v>
      </c>
      <c r="B46" s="10"/>
      <c r="C46" s="10"/>
      <c r="D46" s="10"/>
      <c r="E46" s="10"/>
      <c r="F46" s="10"/>
      <c r="G46" s="10"/>
      <c r="H46" s="10"/>
      <c r="I46" s="10"/>
      <c r="J46" s="11"/>
      <c r="K46" s="6"/>
      <c r="M46" s="9" t="s">
        <v>6</v>
      </c>
      <c r="N46" s="10"/>
      <c r="O46" s="10"/>
      <c r="P46" s="10"/>
      <c r="Q46" s="10"/>
      <c r="R46" s="10"/>
      <c r="S46" s="10"/>
      <c r="T46" s="10"/>
      <c r="U46" s="10"/>
      <c r="V46" s="11"/>
      <c r="W46" s="6">
        <v>4380</v>
      </c>
      <c r="Y46" s="9" t="s">
        <v>6</v>
      </c>
      <c r="Z46" s="10"/>
      <c r="AA46" s="10"/>
      <c r="AB46" s="10"/>
      <c r="AC46" s="10"/>
      <c r="AD46" s="10"/>
      <c r="AE46" s="10"/>
      <c r="AF46" s="10"/>
      <c r="AG46" s="10"/>
      <c r="AH46" s="11"/>
      <c r="AI46" s="6"/>
    </row>
    <row r="47" spans="1:35" ht="15">
      <c r="A47" s="2" t="s">
        <v>92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92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92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9" t="s">
        <v>8</v>
      </c>
      <c r="B49" s="10"/>
      <c r="C49" s="10"/>
      <c r="D49" s="10"/>
      <c r="E49" s="10"/>
      <c r="F49" s="10"/>
      <c r="G49" s="10"/>
      <c r="H49" s="10"/>
      <c r="I49" s="10"/>
      <c r="J49" s="11"/>
      <c r="K49" s="6"/>
      <c r="M49" s="9" t="s">
        <v>8</v>
      </c>
      <c r="N49" s="10"/>
      <c r="O49" s="10"/>
      <c r="P49" s="10"/>
      <c r="Q49" s="10"/>
      <c r="R49" s="10"/>
      <c r="S49" s="10"/>
      <c r="T49" s="10"/>
      <c r="U49" s="10"/>
      <c r="V49" s="11"/>
      <c r="W49" s="6"/>
      <c r="Y49" s="9" t="s">
        <v>8</v>
      </c>
      <c r="Z49" s="10"/>
      <c r="AA49" s="10"/>
      <c r="AB49" s="10"/>
      <c r="AC49" s="10"/>
      <c r="AD49" s="10"/>
      <c r="AE49" s="10"/>
      <c r="AF49" s="10"/>
      <c r="AG49" s="10"/>
      <c r="AH49" s="11"/>
      <c r="AI49" s="6"/>
    </row>
    <row r="50" spans="1:35" ht="15">
      <c r="A50" s="2" t="s">
        <v>93</v>
      </c>
      <c r="B50" s="3"/>
      <c r="C50" s="3"/>
      <c r="D50" s="3"/>
      <c r="E50" s="3"/>
      <c r="F50" s="3"/>
      <c r="G50" s="3"/>
      <c r="H50" s="3"/>
      <c r="I50" s="3"/>
      <c r="J50" s="4"/>
      <c r="K50" s="6"/>
      <c r="M50" s="2" t="s">
        <v>93</v>
      </c>
      <c r="N50" s="3"/>
      <c r="O50" s="3"/>
      <c r="P50" s="3"/>
      <c r="Q50" s="3"/>
      <c r="R50" s="3"/>
      <c r="S50" s="3"/>
      <c r="T50" s="3"/>
      <c r="U50" s="3"/>
      <c r="V50" s="4"/>
      <c r="W50" s="6"/>
      <c r="Y50" s="2" t="s">
        <v>93</v>
      </c>
      <c r="Z50" s="3"/>
      <c r="AA50" s="3"/>
      <c r="AB50" s="3"/>
      <c r="AC50" s="3"/>
      <c r="AD50" s="3"/>
      <c r="AE50" s="3"/>
      <c r="AF50" s="3"/>
      <c r="AG50" s="3"/>
      <c r="AH50" s="4"/>
      <c r="AI50" s="6"/>
    </row>
    <row r="51" spans="1:35" ht="15">
      <c r="A51" s="2" t="s">
        <v>94</v>
      </c>
      <c r="B51" s="3"/>
      <c r="C51" s="3"/>
      <c r="D51" s="3"/>
      <c r="E51" s="3"/>
      <c r="F51" s="3"/>
      <c r="G51" s="3"/>
      <c r="H51" s="3"/>
      <c r="I51" s="3"/>
      <c r="J51" s="4"/>
      <c r="K51" s="16"/>
      <c r="M51" s="2" t="s">
        <v>94</v>
      </c>
      <c r="N51" s="3"/>
      <c r="O51" s="3"/>
      <c r="P51" s="3"/>
      <c r="Q51" s="3"/>
      <c r="R51" s="3"/>
      <c r="S51" s="3"/>
      <c r="T51" s="3"/>
      <c r="U51" s="3"/>
      <c r="V51" s="4"/>
      <c r="W51" s="16"/>
      <c r="Y51" s="2" t="s">
        <v>94</v>
      </c>
      <c r="Z51" s="3"/>
      <c r="AA51" s="3"/>
      <c r="AB51" s="3"/>
      <c r="AC51" s="3"/>
      <c r="AD51" s="3"/>
      <c r="AE51" s="3"/>
      <c r="AF51" s="3"/>
      <c r="AG51" s="3"/>
      <c r="AH51" s="4"/>
      <c r="AI51" s="16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K36+K37+K38+K39+K40+K41</f>
        <v>2909.8219999999997</v>
      </c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W36+W37+W38+W39+W40+W41</f>
        <v>7422.897999999999</v>
      </c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W52</f>
        <v>7422.897999999999</v>
      </c>
    </row>
    <row r="53" spans="5:30" ht="12.75">
      <c r="E53" s="18" t="s">
        <v>12</v>
      </c>
      <c r="R53" s="19" t="s">
        <v>13</v>
      </c>
      <c r="AD53" s="19" t="s">
        <v>14</v>
      </c>
    </row>
    <row r="54" spans="1:35" ht="15">
      <c r="A54" s="2" t="s">
        <v>71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51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55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72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AI30+AI34-AI52</f>
        <v>26782.940000000002</v>
      </c>
      <c r="M55" s="2" t="s">
        <v>52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K55+K59-K77</f>
        <v>27403.546000000002</v>
      </c>
      <c r="Y55" s="2" t="s">
        <v>56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W55++W59-W77</f>
        <v>28024.152000000002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391.4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391.4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391.4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8</v>
      </c>
    </row>
    <row r="58" spans="1:35" ht="15">
      <c r="A58" s="2" t="s">
        <v>46</v>
      </c>
      <c r="B58" s="3"/>
      <c r="C58" s="3"/>
      <c r="D58" s="3"/>
      <c r="E58" s="3"/>
      <c r="F58" s="3"/>
      <c r="G58" s="3"/>
      <c r="H58" s="3"/>
      <c r="I58" s="3"/>
      <c r="J58" s="4"/>
      <c r="K58" s="15">
        <f>AI33</f>
        <v>9.36</v>
      </c>
      <c r="M58" s="2" t="s">
        <v>43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9.36</v>
      </c>
      <c r="Y58" s="2" t="s">
        <v>43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9.36</v>
      </c>
    </row>
    <row r="59" spans="1:35" ht="15">
      <c r="A59" s="2" t="s">
        <v>28</v>
      </c>
      <c r="B59" s="3"/>
      <c r="C59" s="3"/>
      <c r="D59" s="3"/>
      <c r="E59" s="3"/>
      <c r="F59" s="3"/>
      <c r="G59" s="3"/>
      <c r="H59" s="3"/>
      <c r="I59" s="3"/>
      <c r="J59" s="4"/>
      <c r="K59" s="16">
        <f>AI34</f>
        <v>3663.5039999999995</v>
      </c>
      <c r="M59" s="2" t="s">
        <v>29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3663.5039999999995</v>
      </c>
      <c r="Y59" s="2" t="s">
        <v>30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3663.5039999999995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6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6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6"/>
    </row>
    <row r="61" spans="1:35" ht="15.75">
      <c r="A61" s="8" t="s">
        <v>95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1616.482</v>
      </c>
      <c r="M61" s="8" t="s">
        <v>95</v>
      </c>
      <c r="N61" s="3"/>
      <c r="O61" s="3"/>
      <c r="P61" s="3"/>
      <c r="Q61" s="3"/>
      <c r="R61" s="3"/>
      <c r="S61" s="3"/>
      <c r="T61" s="3"/>
      <c r="U61" s="3"/>
      <c r="V61" s="4"/>
      <c r="W61" s="16">
        <f aca="true" t="shared" si="1" ref="W61:W66">K61</f>
        <v>1616.482</v>
      </c>
      <c r="Y61" s="8" t="s">
        <v>95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1616.482</v>
      </c>
    </row>
    <row r="62" spans="1:35" ht="15.75">
      <c r="A62" s="8" t="s">
        <v>11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82.19399999999999</v>
      </c>
      <c r="M62" s="8" t="s">
        <v>11</v>
      </c>
      <c r="N62" s="3"/>
      <c r="O62" s="3"/>
      <c r="P62" s="3"/>
      <c r="Q62" s="3"/>
      <c r="R62" s="3"/>
      <c r="S62" s="3"/>
      <c r="T62" s="3"/>
      <c r="U62" s="3"/>
      <c r="V62" s="4"/>
      <c r="W62" s="16">
        <f t="shared" si="1"/>
        <v>82.19399999999999</v>
      </c>
      <c r="Y62" s="8" t="s">
        <v>11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82.19399999999999</v>
      </c>
    </row>
    <row r="63" spans="1:35" ht="15.75">
      <c r="A63" s="8" t="s">
        <v>48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739.7459999999999</v>
      </c>
      <c r="M63" s="8" t="s">
        <v>48</v>
      </c>
      <c r="N63" s="3"/>
      <c r="O63" s="3"/>
      <c r="P63" s="3"/>
      <c r="Q63" s="3"/>
      <c r="R63" s="3"/>
      <c r="S63" s="3"/>
      <c r="T63" s="3"/>
      <c r="U63" s="3"/>
      <c r="V63" s="4"/>
      <c r="W63" s="16">
        <f t="shared" si="1"/>
        <v>739.7459999999999</v>
      </c>
      <c r="Y63" s="8" t="s">
        <v>48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739.7459999999999</v>
      </c>
    </row>
    <row r="64" spans="1:35" ht="15.75">
      <c r="A64" s="8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391.4</v>
      </c>
      <c r="M64" s="8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6">
        <f t="shared" si="1"/>
        <v>391.4</v>
      </c>
      <c r="Y64" s="8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391.4</v>
      </c>
    </row>
    <row r="65" spans="1:35" ht="15.75">
      <c r="A65" s="8" t="s">
        <v>89</v>
      </c>
      <c r="B65" s="3"/>
      <c r="C65" s="3"/>
      <c r="D65" s="3"/>
      <c r="E65" s="3"/>
      <c r="F65" s="3"/>
      <c r="G65" s="3"/>
      <c r="H65" s="3"/>
      <c r="I65" s="3"/>
      <c r="J65" s="4"/>
      <c r="K65" s="16">
        <f>W40</f>
        <v>133.076</v>
      </c>
      <c r="M65" s="8" t="s">
        <v>89</v>
      </c>
      <c r="N65" s="3"/>
      <c r="O65" s="3"/>
      <c r="P65" s="3"/>
      <c r="Q65" s="3"/>
      <c r="R65" s="3"/>
      <c r="S65" s="3"/>
      <c r="T65" s="3"/>
      <c r="U65" s="3"/>
      <c r="V65" s="4"/>
      <c r="W65" s="16">
        <f t="shared" si="1"/>
        <v>133.076</v>
      </c>
      <c r="Y65" s="8" t="s">
        <v>89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v>0</v>
      </c>
    </row>
    <row r="66" spans="1:35" ht="15.75">
      <c r="A66" s="8" t="s">
        <v>90</v>
      </c>
      <c r="B66" s="7"/>
      <c r="C66" s="7"/>
      <c r="D66" s="7"/>
      <c r="E66" s="7"/>
      <c r="F66" s="7"/>
      <c r="G66" s="7"/>
      <c r="H66" s="7"/>
      <c r="I66" s="3"/>
      <c r="J66" s="4"/>
      <c r="K66" s="15">
        <f>K70</f>
        <v>80</v>
      </c>
      <c r="M66" s="8" t="s">
        <v>90</v>
      </c>
      <c r="N66" s="7"/>
      <c r="O66" s="7"/>
      <c r="P66" s="7"/>
      <c r="Q66" s="7"/>
      <c r="R66" s="7"/>
      <c r="S66" s="7"/>
      <c r="T66" s="7"/>
      <c r="U66" s="3"/>
      <c r="V66" s="4"/>
      <c r="W66" s="15">
        <f t="shared" si="1"/>
        <v>80</v>
      </c>
      <c r="Y66" s="8" t="s">
        <v>90</v>
      </c>
      <c r="Z66" s="7"/>
      <c r="AA66" s="7"/>
      <c r="AB66" s="7"/>
      <c r="AC66" s="7"/>
      <c r="AD66" s="7"/>
      <c r="AE66" s="7"/>
      <c r="AF66" s="7"/>
      <c r="AG66" s="3"/>
      <c r="AH66" s="4"/>
      <c r="AI66" s="15">
        <f>AI67+AI70+AI71</f>
        <v>9280</v>
      </c>
    </row>
    <row r="67" spans="1:35" ht="15">
      <c r="A67" s="2" t="s">
        <v>3</v>
      </c>
      <c r="B67" s="3"/>
      <c r="C67" s="3"/>
      <c r="D67" s="3"/>
      <c r="E67" s="3"/>
      <c r="F67" s="3"/>
      <c r="G67" s="3"/>
      <c r="H67" s="3"/>
      <c r="I67" s="3"/>
      <c r="J67" s="4"/>
      <c r="K67" s="6"/>
      <c r="M67" s="2" t="s">
        <v>3</v>
      </c>
      <c r="N67" s="3"/>
      <c r="O67" s="3"/>
      <c r="P67" s="3"/>
      <c r="Q67" s="3"/>
      <c r="R67" s="3"/>
      <c r="S67" s="3"/>
      <c r="T67" s="3"/>
      <c r="U67" s="3"/>
      <c r="V67" s="4"/>
      <c r="W67" s="6"/>
      <c r="Y67" s="2" t="s">
        <v>3</v>
      </c>
      <c r="Z67" s="3"/>
      <c r="AA67" s="3"/>
      <c r="AB67" s="3"/>
      <c r="AC67" s="3"/>
      <c r="AD67" s="3"/>
      <c r="AE67" s="3"/>
      <c r="AF67" s="3"/>
      <c r="AG67" s="3"/>
      <c r="AH67" s="4"/>
      <c r="AI67" s="6">
        <v>6134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6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6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6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6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6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6"/>
    </row>
    <row r="70" spans="1:35" ht="15">
      <c r="A70" s="2" t="s">
        <v>91</v>
      </c>
      <c r="B70" s="3"/>
      <c r="C70" s="3"/>
      <c r="D70" s="3"/>
      <c r="E70" s="3"/>
      <c r="F70" s="3"/>
      <c r="G70" s="3"/>
      <c r="H70" s="3"/>
      <c r="I70" s="3"/>
      <c r="J70" s="4"/>
      <c r="K70" s="6">
        <v>80</v>
      </c>
      <c r="M70" s="2" t="s">
        <v>91</v>
      </c>
      <c r="N70" s="3"/>
      <c r="O70" s="3"/>
      <c r="P70" s="3"/>
      <c r="Q70" s="3"/>
      <c r="R70" s="3"/>
      <c r="S70" s="3"/>
      <c r="T70" s="3"/>
      <c r="U70" s="3"/>
      <c r="V70" s="4"/>
      <c r="W70" s="6">
        <v>80</v>
      </c>
      <c r="Y70" s="2" t="s">
        <v>91</v>
      </c>
      <c r="Z70" s="3"/>
      <c r="AA70" s="3"/>
      <c r="AB70" s="3"/>
      <c r="AC70" s="3"/>
      <c r="AD70" s="3"/>
      <c r="AE70" s="3"/>
      <c r="AF70" s="3"/>
      <c r="AG70" s="3"/>
      <c r="AH70" s="4"/>
      <c r="AI70" s="6">
        <v>80</v>
      </c>
    </row>
    <row r="71" spans="1:35" ht="15">
      <c r="A71" s="9" t="s">
        <v>6</v>
      </c>
      <c r="B71" s="10"/>
      <c r="C71" s="10"/>
      <c r="D71" s="10"/>
      <c r="E71" s="10"/>
      <c r="F71" s="10"/>
      <c r="G71" s="10"/>
      <c r="H71" s="10"/>
      <c r="I71" s="10"/>
      <c r="J71" s="11"/>
      <c r="K71" s="6"/>
      <c r="M71" s="9" t="s">
        <v>6</v>
      </c>
      <c r="N71" s="10"/>
      <c r="O71" s="10"/>
      <c r="P71" s="10"/>
      <c r="Q71" s="10"/>
      <c r="R71" s="10"/>
      <c r="S71" s="10"/>
      <c r="T71" s="10"/>
      <c r="U71" s="10"/>
      <c r="V71" s="11"/>
      <c r="W71" s="6"/>
      <c r="Y71" s="9" t="s">
        <v>6</v>
      </c>
      <c r="Z71" s="10"/>
      <c r="AA71" s="10"/>
      <c r="AB71" s="10"/>
      <c r="AC71" s="10"/>
      <c r="AD71" s="10"/>
      <c r="AE71" s="10"/>
      <c r="AF71" s="10"/>
      <c r="AG71" s="10"/>
      <c r="AH71" s="11"/>
      <c r="AI71" s="6">
        <v>3066</v>
      </c>
    </row>
    <row r="72" spans="1:35" ht="15">
      <c r="A72" s="2" t="s">
        <v>92</v>
      </c>
      <c r="B72" s="3"/>
      <c r="C72" s="3"/>
      <c r="D72" s="3"/>
      <c r="E72" s="3"/>
      <c r="F72" s="3"/>
      <c r="G72" s="3"/>
      <c r="H72" s="3"/>
      <c r="I72" s="3"/>
      <c r="J72" s="4"/>
      <c r="K72" s="6"/>
      <c r="M72" s="2" t="s">
        <v>92</v>
      </c>
      <c r="N72" s="3"/>
      <c r="O72" s="3"/>
      <c r="P72" s="3"/>
      <c r="Q72" s="3"/>
      <c r="R72" s="3"/>
      <c r="S72" s="3"/>
      <c r="T72" s="3"/>
      <c r="U72" s="3"/>
      <c r="V72" s="4"/>
      <c r="W72" s="6"/>
      <c r="Y72" s="2" t="s">
        <v>92</v>
      </c>
      <c r="Z72" s="3"/>
      <c r="AA72" s="3"/>
      <c r="AB72" s="3"/>
      <c r="AC72" s="3"/>
      <c r="AD72" s="3"/>
      <c r="AE72" s="3"/>
      <c r="AF72" s="3"/>
      <c r="AG72" s="3"/>
      <c r="AH72" s="4"/>
      <c r="AI72" s="6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6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6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6"/>
    </row>
    <row r="74" spans="1:35" ht="15">
      <c r="A74" s="9" t="s">
        <v>8</v>
      </c>
      <c r="B74" s="10"/>
      <c r="C74" s="10"/>
      <c r="D74" s="10"/>
      <c r="E74" s="10"/>
      <c r="F74" s="10"/>
      <c r="G74" s="10"/>
      <c r="H74" s="10"/>
      <c r="I74" s="10"/>
      <c r="J74" s="11"/>
      <c r="K74" s="6"/>
      <c r="M74" s="9" t="s">
        <v>8</v>
      </c>
      <c r="N74" s="10"/>
      <c r="O74" s="10"/>
      <c r="P74" s="10"/>
      <c r="Q74" s="10"/>
      <c r="R74" s="10"/>
      <c r="S74" s="10"/>
      <c r="T74" s="10"/>
      <c r="U74" s="10"/>
      <c r="V74" s="11"/>
      <c r="W74" s="6"/>
      <c r="Y74" s="9" t="s">
        <v>8</v>
      </c>
      <c r="Z74" s="10"/>
      <c r="AA74" s="10"/>
      <c r="AB74" s="10"/>
      <c r="AC74" s="10"/>
      <c r="AD74" s="10"/>
      <c r="AE74" s="10"/>
      <c r="AF74" s="10"/>
      <c r="AG74" s="10"/>
      <c r="AH74" s="11"/>
      <c r="AI74" s="6"/>
    </row>
    <row r="75" spans="1:35" ht="15">
      <c r="A75" s="2" t="s">
        <v>93</v>
      </c>
      <c r="B75" s="3"/>
      <c r="C75" s="3"/>
      <c r="D75" s="3"/>
      <c r="E75" s="3"/>
      <c r="F75" s="3"/>
      <c r="G75" s="3"/>
      <c r="H75" s="3"/>
      <c r="I75" s="3"/>
      <c r="J75" s="4"/>
      <c r="K75" s="6"/>
      <c r="M75" s="2" t="s">
        <v>93</v>
      </c>
      <c r="N75" s="3"/>
      <c r="O75" s="3"/>
      <c r="P75" s="3"/>
      <c r="Q75" s="3"/>
      <c r="R75" s="3"/>
      <c r="S75" s="3"/>
      <c r="T75" s="3"/>
      <c r="U75" s="3"/>
      <c r="V75" s="4"/>
      <c r="W75" s="6"/>
      <c r="Y75" s="2" t="s">
        <v>93</v>
      </c>
      <c r="Z75" s="3"/>
      <c r="AA75" s="3"/>
      <c r="AB75" s="3"/>
      <c r="AC75" s="3"/>
      <c r="AD75" s="3"/>
      <c r="AE75" s="3"/>
      <c r="AF75" s="3"/>
      <c r="AG75" s="3"/>
      <c r="AH75" s="4"/>
      <c r="AI75" s="6"/>
    </row>
    <row r="76" spans="1:35" ht="15">
      <c r="A76" s="2" t="s">
        <v>94</v>
      </c>
      <c r="B76" s="3"/>
      <c r="C76" s="3"/>
      <c r="D76" s="3"/>
      <c r="E76" s="3"/>
      <c r="F76" s="3"/>
      <c r="G76" s="3"/>
      <c r="H76" s="3"/>
      <c r="I76" s="3"/>
      <c r="J76" s="4"/>
      <c r="K76" s="16"/>
      <c r="M76" s="2" t="s">
        <v>94</v>
      </c>
      <c r="N76" s="3"/>
      <c r="O76" s="3"/>
      <c r="P76" s="3"/>
      <c r="Q76" s="3"/>
      <c r="R76" s="3"/>
      <c r="S76" s="3"/>
      <c r="T76" s="3"/>
      <c r="U76" s="3"/>
      <c r="V76" s="4"/>
      <c r="W76" s="16"/>
      <c r="Y76" s="2" t="s">
        <v>94</v>
      </c>
      <c r="Z76" s="3"/>
      <c r="AA76" s="3"/>
      <c r="AB76" s="3"/>
      <c r="AC76" s="3"/>
      <c r="AD76" s="3"/>
      <c r="AE76" s="3"/>
      <c r="AF76" s="3"/>
      <c r="AG76" s="3"/>
      <c r="AH76" s="4"/>
      <c r="AI76" s="16"/>
    </row>
    <row r="77" spans="1:35" ht="15">
      <c r="A77" s="9" t="s">
        <v>9</v>
      </c>
      <c r="B77" s="10"/>
      <c r="C77" s="10"/>
      <c r="D77" s="10"/>
      <c r="E77" s="10"/>
      <c r="F77" s="10"/>
      <c r="G77" s="10"/>
      <c r="H77" s="10"/>
      <c r="I77" s="10"/>
      <c r="J77" s="11"/>
      <c r="K77" s="16">
        <f>K61+K62+K63+K64+K65+K66</f>
        <v>3042.8979999999997</v>
      </c>
      <c r="M77" s="9" t="s">
        <v>9</v>
      </c>
      <c r="N77" s="10"/>
      <c r="O77" s="10"/>
      <c r="P77" s="10"/>
      <c r="Q77" s="10"/>
      <c r="R77" s="10"/>
      <c r="S77" s="10"/>
      <c r="T77" s="10"/>
      <c r="U77" s="10"/>
      <c r="V77" s="11"/>
      <c r="W77" s="16">
        <f>K77</f>
        <v>3042.8979999999997</v>
      </c>
      <c r="Y77" s="9" t="s">
        <v>9</v>
      </c>
      <c r="Z77" s="10"/>
      <c r="AA77" s="10"/>
      <c r="AB77" s="10"/>
      <c r="AC77" s="10"/>
      <c r="AD77" s="10"/>
      <c r="AE77" s="10"/>
      <c r="AF77" s="10"/>
      <c r="AG77" s="10"/>
      <c r="AH77" s="11"/>
      <c r="AI77" s="16">
        <f>AI61+AI62+AI63+AI64+AI65+AI66</f>
        <v>12109.822</v>
      </c>
    </row>
    <row r="78" spans="5:30" ht="12.75">
      <c r="E78" s="18" t="s">
        <v>15</v>
      </c>
      <c r="R78" s="19" t="s">
        <v>16</v>
      </c>
      <c r="AD78" s="19" t="s">
        <v>17</v>
      </c>
    </row>
    <row r="79" spans="1:35" ht="15">
      <c r="A79" s="2" t="s">
        <v>73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53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74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AI55+AI59-AI77</f>
        <v>19577.834000000003</v>
      </c>
      <c r="M80" s="2" t="s">
        <v>54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K80+K84-K102</f>
        <v>20331.516000000003</v>
      </c>
      <c r="Y80" s="2" t="s">
        <v>58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W80+W84-W102</f>
        <v>21085.198000000004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391.4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391.4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391.4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8</v>
      </c>
    </row>
    <row r="83" spans="1:35" ht="15">
      <c r="A83" s="2" t="s">
        <v>43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9.36</v>
      </c>
      <c r="M83" s="2" t="s">
        <v>47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9.36</v>
      </c>
      <c r="Y83" s="2" t="s">
        <v>43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9.36</v>
      </c>
    </row>
    <row r="84" spans="1:35" ht="15">
      <c r="A84" s="2" t="s">
        <v>33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3663.5039999999995</v>
      </c>
      <c r="M84" s="2" t="s">
        <v>32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3663.5039999999995</v>
      </c>
      <c r="Y84" s="2" t="s">
        <v>31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3663.5039999999995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6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6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6"/>
    </row>
    <row r="86" spans="1:35" ht="15.75">
      <c r="A86" s="8" t="s">
        <v>95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1616.482</v>
      </c>
      <c r="M86" s="8" t="s">
        <v>95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1616.482</v>
      </c>
      <c r="Y86" s="8" t="s">
        <v>95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1616.482</v>
      </c>
    </row>
    <row r="87" spans="1:35" ht="15.75">
      <c r="A87" s="8" t="s">
        <v>11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82.19399999999999</v>
      </c>
      <c r="M87" s="8" t="s">
        <v>11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82.19399999999999</v>
      </c>
      <c r="Y87" s="8" t="s">
        <v>11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82.19399999999999</v>
      </c>
    </row>
    <row r="88" spans="1:35" ht="15.75">
      <c r="A88" s="8" t="s">
        <v>48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739.7459999999999</v>
      </c>
      <c r="M88" s="8" t="s">
        <v>48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739.7459999999999</v>
      </c>
      <c r="Y88" s="8" t="s">
        <v>48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739.7459999999999</v>
      </c>
    </row>
    <row r="89" spans="1:35" ht="15.75">
      <c r="A89" s="8" t="s">
        <v>49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391.4</v>
      </c>
      <c r="M89" s="8" t="s">
        <v>49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391.4</v>
      </c>
      <c r="Y89" s="8" t="s">
        <v>49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391.4</v>
      </c>
    </row>
    <row r="90" spans="1:35" ht="15.75">
      <c r="A90" s="8" t="s">
        <v>89</v>
      </c>
      <c r="B90" s="3"/>
      <c r="C90" s="3"/>
      <c r="D90" s="3"/>
      <c r="E90" s="3"/>
      <c r="F90" s="3"/>
      <c r="G90" s="3"/>
      <c r="H90" s="3"/>
      <c r="I90" s="3"/>
      <c r="J90" s="4"/>
      <c r="K90" s="15">
        <v>0</v>
      </c>
      <c r="M90" s="8" t="s">
        <v>89</v>
      </c>
      <c r="N90" s="3"/>
      <c r="O90" s="3"/>
      <c r="P90" s="3"/>
      <c r="Q90" s="3"/>
      <c r="R90" s="3"/>
      <c r="S90" s="3"/>
      <c r="T90" s="3"/>
      <c r="U90" s="3"/>
      <c r="V90" s="4"/>
      <c r="W90" s="15">
        <v>0</v>
      </c>
      <c r="Y90" s="8" t="s">
        <v>89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0</v>
      </c>
    </row>
    <row r="91" spans="1:35" ht="15.75">
      <c r="A91" s="8" t="s">
        <v>90</v>
      </c>
      <c r="B91" s="7"/>
      <c r="C91" s="7"/>
      <c r="D91" s="7"/>
      <c r="E91" s="7"/>
      <c r="F91" s="7"/>
      <c r="G91" s="7"/>
      <c r="H91" s="7"/>
      <c r="I91" s="3"/>
      <c r="J91" s="4"/>
      <c r="K91" s="15">
        <v>80</v>
      </c>
      <c r="M91" s="8" t="s">
        <v>90</v>
      </c>
      <c r="N91" s="7"/>
      <c r="O91" s="7"/>
      <c r="P91" s="7"/>
      <c r="Q91" s="7"/>
      <c r="R91" s="7"/>
      <c r="S91" s="7"/>
      <c r="T91" s="7"/>
      <c r="U91" s="3"/>
      <c r="V91" s="4"/>
      <c r="W91" s="15">
        <f>W95</f>
        <v>80</v>
      </c>
      <c r="Y91" s="8" t="s">
        <v>90</v>
      </c>
      <c r="Z91" s="7"/>
      <c r="AA91" s="7"/>
      <c r="AB91" s="7"/>
      <c r="AC91" s="7"/>
      <c r="AD91" s="7"/>
      <c r="AE91" s="7"/>
      <c r="AF91" s="7"/>
      <c r="AG91" s="3"/>
      <c r="AH91" s="4"/>
      <c r="AI91" s="15">
        <f>AI95</f>
        <v>80</v>
      </c>
    </row>
    <row r="92" spans="1:35" ht="15">
      <c r="A92" s="2" t="s">
        <v>3</v>
      </c>
      <c r="B92" s="3"/>
      <c r="C92" s="3"/>
      <c r="D92" s="3"/>
      <c r="E92" s="3"/>
      <c r="F92" s="3"/>
      <c r="G92" s="3"/>
      <c r="H92" s="3"/>
      <c r="I92" s="3"/>
      <c r="J92" s="4"/>
      <c r="K92" s="6"/>
      <c r="M92" s="2" t="s">
        <v>3</v>
      </c>
      <c r="N92" s="3"/>
      <c r="O92" s="3"/>
      <c r="P92" s="3"/>
      <c r="Q92" s="3"/>
      <c r="R92" s="3"/>
      <c r="S92" s="3"/>
      <c r="T92" s="3"/>
      <c r="U92" s="3"/>
      <c r="V92" s="4"/>
      <c r="W92" s="6"/>
      <c r="Y92" s="2" t="s">
        <v>3</v>
      </c>
      <c r="Z92" s="3"/>
      <c r="AA92" s="3"/>
      <c r="AB92" s="3"/>
      <c r="AC92" s="3"/>
      <c r="AD92" s="3"/>
      <c r="AE92" s="3"/>
      <c r="AF92" s="3"/>
      <c r="AG92" s="3"/>
      <c r="AH92" s="4"/>
      <c r="AI92" s="6"/>
    </row>
    <row r="93" spans="1:35" ht="15">
      <c r="A93" s="2" t="s">
        <v>4</v>
      </c>
      <c r="B93" s="3"/>
      <c r="C93" s="3"/>
      <c r="D93" s="3"/>
      <c r="E93" s="3"/>
      <c r="F93" s="3"/>
      <c r="G93" s="3"/>
      <c r="H93" s="3"/>
      <c r="I93" s="3"/>
      <c r="J93" s="4"/>
      <c r="K93" s="6"/>
      <c r="M93" s="2" t="s">
        <v>4</v>
      </c>
      <c r="N93" s="3"/>
      <c r="O93" s="3"/>
      <c r="P93" s="3"/>
      <c r="Q93" s="3"/>
      <c r="R93" s="3"/>
      <c r="S93" s="3"/>
      <c r="T93" s="3"/>
      <c r="U93" s="3"/>
      <c r="V93" s="4"/>
      <c r="W93" s="6"/>
      <c r="Y93" s="2" t="s">
        <v>4</v>
      </c>
      <c r="Z93" s="3"/>
      <c r="AA93" s="3"/>
      <c r="AB93" s="3"/>
      <c r="AC93" s="3"/>
      <c r="AD93" s="3"/>
      <c r="AE93" s="3"/>
      <c r="AF93" s="3"/>
      <c r="AG93" s="3"/>
      <c r="AH93" s="4"/>
      <c r="AI93" s="6"/>
    </row>
    <row r="94" spans="1:35" ht="15">
      <c r="A94" s="2" t="s">
        <v>5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5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5</v>
      </c>
      <c r="Z94" s="3"/>
      <c r="AA94" s="3"/>
      <c r="AB94" s="3"/>
      <c r="AC94" s="3"/>
      <c r="AD94" s="3"/>
      <c r="AE94" s="3"/>
      <c r="AF94" s="3"/>
      <c r="AG94" s="3"/>
      <c r="AH94" s="4"/>
      <c r="AI94" s="6"/>
    </row>
    <row r="95" spans="1:35" ht="15">
      <c r="A95" s="2" t="s">
        <v>91</v>
      </c>
      <c r="B95" s="3"/>
      <c r="C95" s="3"/>
      <c r="D95" s="3"/>
      <c r="E95" s="3"/>
      <c r="F95" s="3"/>
      <c r="G95" s="3"/>
      <c r="H95" s="3"/>
      <c r="I95" s="3"/>
      <c r="J95" s="4"/>
      <c r="K95" s="6">
        <v>80</v>
      </c>
      <c r="M95" s="2" t="s">
        <v>91</v>
      </c>
      <c r="N95" s="3"/>
      <c r="O95" s="3"/>
      <c r="P95" s="3"/>
      <c r="Q95" s="3"/>
      <c r="R95" s="3"/>
      <c r="S95" s="3"/>
      <c r="T95" s="3"/>
      <c r="U95" s="3"/>
      <c r="V95" s="4"/>
      <c r="W95" s="6">
        <v>80</v>
      </c>
      <c r="Y95" s="2" t="s">
        <v>91</v>
      </c>
      <c r="Z95" s="3"/>
      <c r="AA95" s="3"/>
      <c r="AB95" s="3"/>
      <c r="AC95" s="3"/>
      <c r="AD95" s="3"/>
      <c r="AE95" s="3"/>
      <c r="AF95" s="3"/>
      <c r="AG95" s="3"/>
      <c r="AH95" s="4"/>
      <c r="AI95" s="6">
        <v>80</v>
      </c>
    </row>
    <row r="96" spans="1:35" ht="15">
      <c r="A96" s="9" t="s">
        <v>6</v>
      </c>
      <c r="B96" s="10"/>
      <c r="C96" s="10"/>
      <c r="D96" s="10"/>
      <c r="E96" s="10"/>
      <c r="F96" s="10"/>
      <c r="G96" s="10"/>
      <c r="H96" s="10"/>
      <c r="I96" s="10"/>
      <c r="J96" s="11"/>
      <c r="K96" s="6"/>
      <c r="M96" s="9" t="s">
        <v>6</v>
      </c>
      <c r="N96" s="10"/>
      <c r="O96" s="10"/>
      <c r="P96" s="10"/>
      <c r="Q96" s="10"/>
      <c r="R96" s="10"/>
      <c r="S96" s="10"/>
      <c r="T96" s="10"/>
      <c r="U96" s="10"/>
      <c r="V96" s="11"/>
      <c r="W96" s="6"/>
      <c r="Y96" s="9" t="s">
        <v>6</v>
      </c>
      <c r="Z96" s="10"/>
      <c r="AA96" s="10"/>
      <c r="AB96" s="10"/>
      <c r="AC96" s="10"/>
      <c r="AD96" s="10"/>
      <c r="AE96" s="10"/>
      <c r="AF96" s="10"/>
      <c r="AG96" s="10"/>
      <c r="AH96" s="11"/>
      <c r="AI96" s="6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6"/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6"/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6"/>
    </row>
    <row r="98" spans="1:35" ht="15">
      <c r="A98" s="2" t="s">
        <v>7</v>
      </c>
      <c r="B98" s="3"/>
      <c r="C98" s="3"/>
      <c r="D98" s="3"/>
      <c r="E98" s="3"/>
      <c r="F98" s="3"/>
      <c r="G98" s="3"/>
      <c r="H98" s="3"/>
      <c r="I98" s="3"/>
      <c r="J98" s="4"/>
      <c r="K98" s="6"/>
      <c r="M98" s="2" t="s">
        <v>7</v>
      </c>
      <c r="N98" s="3"/>
      <c r="O98" s="3"/>
      <c r="P98" s="3"/>
      <c r="Q98" s="3"/>
      <c r="R98" s="3"/>
      <c r="S98" s="3"/>
      <c r="T98" s="3"/>
      <c r="U98" s="3"/>
      <c r="V98" s="4"/>
      <c r="W98" s="6"/>
      <c r="Y98" s="2" t="s">
        <v>7</v>
      </c>
      <c r="Z98" s="3"/>
      <c r="AA98" s="3"/>
      <c r="AB98" s="3"/>
      <c r="AC98" s="3"/>
      <c r="AD98" s="3"/>
      <c r="AE98" s="3"/>
      <c r="AF98" s="3"/>
      <c r="AG98" s="3"/>
      <c r="AH98" s="4"/>
      <c r="AI98" s="6"/>
    </row>
    <row r="99" spans="1:35" ht="15">
      <c r="A99" s="9" t="s">
        <v>8</v>
      </c>
      <c r="B99" s="10"/>
      <c r="C99" s="10"/>
      <c r="D99" s="10"/>
      <c r="E99" s="10"/>
      <c r="F99" s="10"/>
      <c r="G99" s="10"/>
      <c r="H99" s="10"/>
      <c r="I99" s="10"/>
      <c r="J99" s="11"/>
      <c r="K99" s="6"/>
      <c r="M99" s="9" t="s">
        <v>8</v>
      </c>
      <c r="N99" s="10"/>
      <c r="O99" s="10"/>
      <c r="P99" s="10"/>
      <c r="Q99" s="10"/>
      <c r="R99" s="10"/>
      <c r="S99" s="10"/>
      <c r="T99" s="10"/>
      <c r="U99" s="10"/>
      <c r="V99" s="11"/>
      <c r="W99" s="6"/>
      <c r="Y99" s="9" t="s">
        <v>8</v>
      </c>
      <c r="Z99" s="10"/>
      <c r="AA99" s="10"/>
      <c r="AB99" s="10"/>
      <c r="AC99" s="10"/>
      <c r="AD99" s="10"/>
      <c r="AE99" s="10"/>
      <c r="AF99" s="10"/>
      <c r="AG99" s="10"/>
      <c r="AH99" s="11"/>
      <c r="AI99" s="6"/>
    </row>
    <row r="100" spans="1:35" ht="15">
      <c r="A100" s="2" t="s">
        <v>93</v>
      </c>
      <c r="B100" s="3"/>
      <c r="C100" s="3"/>
      <c r="D100" s="3"/>
      <c r="E100" s="3"/>
      <c r="F100" s="3"/>
      <c r="G100" s="3"/>
      <c r="H100" s="3"/>
      <c r="I100" s="3"/>
      <c r="J100" s="4"/>
      <c r="K100" s="6"/>
      <c r="M100" s="2" t="s">
        <v>93</v>
      </c>
      <c r="N100" s="3"/>
      <c r="O100" s="3"/>
      <c r="P100" s="3"/>
      <c r="Q100" s="3"/>
      <c r="R100" s="3"/>
      <c r="S100" s="3"/>
      <c r="T100" s="3"/>
      <c r="U100" s="3"/>
      <c r="V100" s="4"/>
      <c r="W100" s="6"/>
      <c r="Y100" s="2" t="s">
        <v>93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6"/>
    </row>
    <row r="101" spans="1:35" ht="15">
      <c r="A101" s="2" t="s">
        <v>94</v>
      </c>
      <c r="B101" s="3"/>
      <c r="C101" s="3"/>
      <c r="D101" s="3"/>
      <c r="E101" s="3"/>
      <c r="F101" s="3"/>
      <c r="G101" s="3"/>
      <c r="H101" s="3"/>
      <c r="I101" s="3"/>
      <c r="J101" s="4"/>
      <c r="K101" s="16"/>
      <c r="M101" s="2" t="s">
        <v>94</v>
      </c>
      <c r="N101" s="3"/>
      <c r="O101" s="3"/>
      <c r="P101" s="3"/>
      <c r="Q101" s="3"/>
      <c r="R101" s="3"/>
      <c r="S101" s="3"/>
      <c r="T101" s="3"/>
      <c r="U101" s="3"/>
      <c r="V101" s="4"/>
      <c r="W101" s="16"/>
      <c r="Y101" s="2" t="s">
        <v>94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/>
    </row>
    <row r="102" spans="1:35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16">
        <f>K86+K87+K88+K89+K90+K91</f>
        <v>2909.8219999999997</v>
      </c>
      <c r="M102" s="9" t="s">
        <v>9</v>
      </c>
      <c r="N102" s="10"/>
      <c r="O102" s="10"/>
      <c r="P102" s="10"/>
      <c r="Q102" s="10"/>
      <c r="R102" s="10"/>
      <c r="S102" s="10"/>
      <c r="T102" s="10"/>
      <c r="U102" s="10"/>
      <c r="V102" s="11"/>
      <c r="W102" s="16">
        <f>K102</f>
        <v>2909.8219999999997</v>
      </c>
      <c r="Y102" s="9" t="s">
        <v>9</v>
      </c>
      <c r="Z102" s="10"/>
      <c r="AA102" s="10"/>
      <c r="AB102" s="10"/>
      <c r="AC102" s="10"/>
      <c r="AD102" s="10"/>
      <c r="AE102" s="10"/>
      <c r="AF102" s="10"/>
      <c r="AG102" s="10"/>
      <c r="AH102" s="11"/>
      <c r="AI102" s="16">
        <f>W102</f>
        <v>2909.8219999999997</v>
      </c>
    </row>
    <row r="103" ht="12.75">
      <c r="AI103" s="25" t="s">
        <v>88</v>
      </c>
    </row>
    <row r="105" ht="12.75">
      <c r="AI105" s="25">
        <f>AI80+AI84-AI102</f>
        <v>21838.880000000005</v>
      </c>
    </row>
    <row r="106" spans="11:22" ht="15">
      <c r="K106" t="s">
        <v>96</v>
      </c>
      <c r="L106" t="s">
        <v>97</v>
      </c>
      <c r="M106" s="26" t="s">
        <v>98</v>
      </c>
      <c r="N106" t="s">
        <v>26</v>
      </c>
      <c r="O106" t="s">
        <v>24</v>
      </c>
      <c r="P106" t="s">
        <v>99</v>
      </c>
      <c r="Q106" t="s">
        <v>12</v>
      </c>
      <c r="R106" t="s">
        <v>13</v>
      </c>
      <c r="S106" t="s">
        <v>14</v>
      </c>
      <c r="T106" t="s">
        <v>100</v>
      </c>
      <c r="U106" t="s">
        <v>16</v>
      </c>
      <c r="V106" t="s">
        <v>17</v>
      </c>
    </row>
    <row r="107" spans="1:22" ht="15">
      <c r="A107" s="2" t="s">
        <v>101</v>
      </c>
      <c r="B107" s="3"/>
      <c r="C107" s="3"/>
      <c r="D107" s="3"/>
      <c r="E107" s="3"/>
      <c r="F107" s="3"/>
      <c r="G107" s="3"/>
      <c r="H107" s="3"/>
      <c r="I107" s="3"/>
      <c r="J107" s="4"/>
      <c r="K107" s="16"/>
      <c r="L107" s="6"/>
      <c r="M107" s="6"/>
      <c r="N107" s="5"/>
      <c r="O107" s="6"/>
      <c r="P107" s="6"/>
      <c r="Q107" s="6"/>
      <c r="R107" s="6"/>
      <c r="S107" s="27" t="s">
        <v>18</v>
      </c>
      <c r="T107" s="27" t="s">
        <v>18</v>
      </c>
      <c r="U107" s="27" t="s">
        <v>18</v>
      </c>
      <c r="V107" s="27" t="s">
        <v>18</v>
      </c>
    </row>
    <row r="108" spans="1:22" ht="15">
      <c r="A108" s="2" t="s">
        <v>102</v>
      </c>
      <c r="B108" s="3"/>
      <c r="C108" s="3"/>
      <c r="D108" s="3"/>
      <c r="E108" s="3"/>
      <c r="F108" s="3"/>
      <c r="G108" s="3"/>
      <c r="H108" s="3"/>
      <c r="I108" s="3"/>
      <c r="J108" s="4"/>
      <c r="K108" s="16">
        <f>K5</f>
        <v>31287</v>
      </c>
      <c r="L108" s="28">
        <f>W5</f>
        <v>32040.682</v>
      </c>
      <c r="M108" s="27">
        <f>AI5</f>
        <v>32794.364</v>
      </c>
      <c r="N108" s="27">
        <f>K30</f>
        <v>33548.046</v>
      </c>
      <c r="O108" s="27">
        <f>W30</f>
        <v>34301.728</v>
      </c>
      <c r="P108" s="27">
        <f>AI30</f>
        <v>30542.334000000003</v>
      </c>
      <c r="Q108" s="27">
        <f>K55</f>
        <v>26782.940000000002</v>
      </c>
      <c r="R108" s="27">
        <f>W55</f>
        <v>27403.546000000002</v>
      </c>
      <c r="S108" s="27">
        <f>AI55</f>
        <v>28024.152000000002</v>
      </c>
      <c r="T108" s="27">
        <f>K80</f>
        <v>19577.834000000003</v>
      </c>
      <c r="U108" s="27">
        <f>W80</f>
        <v>20331.516000000003</v>
      </c>
      <c r="V108" s="27">
        <f>AI80</f>
        <v>21085.198000000004</v>
      </c>
    </row>
    <row r="109" spans="1:22" ht="15">
      <c r="A109" s="2" t="s">
        <v>0</v>
      </c>
      <c r="B109" s="3"/>
      <c r="C109" s="3"/>
      <c r="D109" s="3"/>
      <c r="E109" s="3"/>
      <c r="F109" s="3"/>
      <c r="G109" s="3"/>
      <c r="H109" s="3"/>
      <c r="I109" s="3"/>
      <c r="J109" s="4"/>
      <c r="K109" s="29">
        <f aca="true" t="shared" si="2" ref="K109:K130">K6</f>
        <v>391.4</v>
      </c>
      <c r="L109" s="29">
        <f aca="true" t="shared" si="3" ref="L109:L130">W6</f>
        <v>391.4</v>
      </c>
      <c r="M109" s="5">
        <f aca="true" t="shared" si="4" ref="M109:M130">AI6</f>
        <v>391.4</v>
      </c>
      <c r="N109" s="5">
        <f aca="true" t="shared" si="5" ref="N109:N130">K31</f>
        <v>391.4</v>
      </c>
      <c r="O109" s="5">
        <f aca="true" t="shared" si="6" ref="O109:O130">W31</f>
        <v>391.4</v>
      </c>
      <c r="P109" s="5">
        <f aca="true" t="shared" si="7" ref="P109:P130">AI31</f>
        <v>391.4</v>
      </c>
      <c r="Q109" s="5">
        <f aca="true" t="shared" si="8" ref="Q109:Q130">K56</f>
        <v>391.4</v>
      </c>
      <c r="R109" s="5">
        <f aca="true" t="shared" si="9" ref="R109:R130">W56</f>
        <v>391.4</v>
      </c>
      <c r="S109" s="5">
        <f aca="true" t="shared" si="10" ref="S109:S130">AI56</f>
        <v>391.4</v>
      </c>
      <c r="T109" s="5">
        <f aca="true" t="shared" si="11" ref="T109:T130">K81</f>
        <v>391.4</v>
      </c>
      <c r="U109" s="5">
        <f aca="true" t="shared" si="12" ref="U109:U130">W81</f>
        <v>391.4</v>
      </c>
      <c r="V109" s="5">
        <f aca="true" t="shared" si="13" ref="V109:V130">AI81</f>
        <v>391.4</v>
      </c>
    </row>
    <row r="110" spans="1:22" ht="15">
      <c r="A110" s="2" t="s">
        <v>1</v>
      </c>
      <c r="B110" s="3"/>
      <c r="C110" s="3"/>
      <c r="D110" s="3"/>
      <c r="E110" s="3"/>
      <c r="F110" s="3"/>
      <c r="G110" s="3"/>
      <c r="H110" s="3"/>
      <c r="I110" s="3"/>
      <c r="J110" s="4"/>
      <c r="K110" s="28">
        <f t="shared" si="2"/>
        <v>8</v>
      </c>
      <c r="L110" s="28">
        <f t="shared" si="3"/>
        <v>8</v>
      </c>
      <c r="M110" s="27">
        <f t="shared" si="4"/>
        <v>8</v>
      </c>
      <c r="N110" s="27">
        <f t="shared" si="5"/>
        <v>8</v>
      </c>
      <c r="O110" s="27">
        <f t="shared" si="6"/>
        <v>8</v>
      </c>
      <c r="P110" s="27">
        <f t="shared" si="7"/>
        <v>8</v>
      </c>
      <c r="Q110" s="27">
        <f t="shared" si="8"/>
        <v>8</v>
      </c>
      <c r="R110" s="27">
        <f t="shared" si="9"/>
        <v>8</v>
      </c>
      <c r="S110" s="27">
        <f t="shared" si="10"/>
        <v>8</v>
      </c>
      <c r="T110" s="27">
        <f t="shared" si="11"/>
        <v>8</v>
      </c>
      <c r="U110" s="27">
        <f t="shared" si="12"/>
        <v>8</v>
      </c>
      <c r="V110" s="27">
        <f t="shared" si="13"/>
        <v>8</v>
      </c>
    </row>
    <row r="111" spans="1:22" ht="15">
      <c r="A111" s="2" t="s">
        <v>43</v>
      </c>
      <c r="B111" s="3"/>
      <c r="C111" s="3"/>
      <c r="D111" s="3"/>
      <c r="E111" s="3"/>
      <c r="F111" s="3"/>
      <c r="G111" s="3"/>
      <c r="H111" s="3"/>
      <c r="I111" s="3"/>
      <c r="J111" s="4"/>
      <c r="K111" s="30">
        <f t="shared" si="2"/>
        <v>9.36</v>
      </c>
      <c r="L111" s="30">
        <f t="shared" si="3"/>
        <v>9.36</v>
      </c>
      <c r="M111" s="31">
        <f t="shared" si="4"/>
        <v>9.36</v>
      </c>
      <c r="N111" s="31">
        <f t="shared" si="5"/>
        <v>9.36</v>
      </c>
      <c r="O111" s="31">
        <f t="shared" si="6"/>
        <v>9.36</v>
      </c>
      <c r="P111" s="31">
        <f t="shared" si="7"/>
        <v>9.36</v>
      </c>
      <c r="Q111" s="31">
        <f t="shared" si="8"/>
        <v>9.36</v>
      </c>
      <c r="R111" s="31">
        <f t="shared" si="9"/>
        <v>9.36</v>
      </c>
      <c r="S111" s="31">
        <f t="shared" si="10"/>
        <v>9.36</v>
      </c>
      <c r="T111" s="31">
        <f t="shared" si="11"/>
        <v>9.36</v>
      </c>
      <c r="U111" s="31">
        <f t="shared" si="12"/>
        <v>9.36</v>
      </c>
      <c r="V111" s="31">
        <f t="shared" si="13"/>
        <v>9.36</v>
      </c>
    </row>
    <row r="112" spans="1:22" ht="15">
      <c r="A112" s="2" t="s">
        <v>103</v>
      </c>
      <c r="B112" s="3"/>
      <c r="C112" s="3"/>
      <c r="D112" s="3"/>
      <c r="E112" s="3"/>
      <c r="F112" s="3"/>
      <c r="G112" s="3"/>
      <c r="H112" s="3"/>
      <c r="I112" s="3"/>
      <c r="J112" s="4"/>
      <c r="K112" s="28">
        <f t="shared" si="2"/>
        <v>3663.5039999999995</v>
      </c>
      <c r="L112" s="28">
        <f t="shared" si="3"/>
        <v>3663.5039999999995</v>
      </c>
      <c r="M112" s="27">
        <f t="shared" si="4"/>
        <v>3663.5039999999995</v>
      </c>
      <c r="N112" s="27">
        <f t="shared" si="5"/>
        <v>3663.5039999999995</v>
      </c>
      <c r="O112" s="27">
        <f t="shared" si="6"/>
        <v>3663.5039999999995</v>
      </c>
      <c r="P112" s="27">
        <f t="shared" si="7"/>
        <v>3663.5039999999995</v>
      </c>
      <c r="Q112" s="27">
        <f t="shared" si="8"/>
        <v>3663.5039999999995</v>
      </c>
      <c r="R112" s="27">
        <f t="shared" si="9"/>
        <v>3663.5039999999995</v>
      </c>
      <c r="S112" s="27">
        <f t="shared" si="10"/>
        <v>3663.5039999999995</v>
      </c>
      <c r="T112" s="27">
        <f t="shared" si="11"/>
        <v>3663.5039999999995</v>
      </c>
      <c r="U112" s="27">
        <f t="shared" si="12"/>
        <v>3663.5039999999995</v>
      </c>
      <c r="V112" s="27">
        <f t="shared" si="13"/>
        <v>3663.5039999999995</v>
      </c>
    </row>
    <row r="113" spans="1:22" ht="15.75">
      <c r="A113" s="2"/>
      <c r="B113" s="7" t="s">
        <v>2</v>
      </c>
      <c r="C113" s="7"/>
      <c r="D113" s="3"/>
      <c r="E113" s="3"/>
      <c r="F113" s="3"/>
      <c r="G113" s="3"/>
      <c r="H113" s="3"/>
      <c r="I113" s="3"/>
      <c r="J113" s="4"/>
      <c r="K113" s="28"/>
      <c r="L113" s="28"/>
      <c r="M113" s="27"/>
      <c r="N113" s="27"/>
      <c r="O113" s="27"/>
      <c r="P113" s="27"/>
      <c r="Q113" s="27"/>
      <c r="R113" s="27"/>
      <c r="S113" s="5"/>
      <c r="T113" s="5"/>
      <c r="U113" s="5"/>
      <c r="V113" s="27"/>
    </row>
    <row r="114" spans="1:22" ht="15.75">
      <c r="A114" s="8" t="s">
        <v>95</v>
      </c>
      <c r="B114" s="3"/>
      <c r="C114" s="3"/>
      <c r="D114" s="3"/>
      <c r="E114" s="3"/>
      <c r="F114" s="3"/>
      <c r="G114" s="3"/>
      <c r="H114" s="3"/>
      <c r="I114" s="3"/>
      <c r="J114" s="4"/>
      <c r="K114" s="28">
        <f t="shared" si="2"/>
        <v>1616.482</v>
      </c>
      <c r="L114" s="28">
        <f t="shared" si="3"/>
        <v>1616.482</v>
      </c>
      <c r="M114" s="27">
        <f t="shared" si="4"/>
        <v>1616.482</v>
      </c>
      <c r="N114" s="27">
        <f t="shared" si="5"/>
        <v>1616.482</v>
      </c>
      <c r="O114" s="27">
        <f t="shared" si="6"/>
        <v>1616.482</v>
      </c>
      <c r="P114" s="27">
        <f t="shared" si="7"/>
        <v>1616.482</v>
      </c>
      <c r="Q114" s="27">
        <f t="shared" si="8"/>
        <v>1616.482</v>
      </c>
      <c r="R114" s="27">
        <f t="shared" si="9"/>
        <v>1616.482</v>
      </c>
      <c r="S114" s="27">
        <f t="shared" si="10"/>
        <v>1616.482</v>
      </c>
      <c r="T114" s="27">
        <f t="shared" si="11"/>
        <v>1616.482</v>
      </c>
      <c r="U114" s="27">
        <f t="shared" si="12"/>
        <v>1616.482</v>
      </c>
      <c r="V114" s="27">
        <f t="shared" si="13"/>
        <v>1616.482</v>
      </c>
    </row>
    <row r="115" spans="1:22" ht="15.75">
      <c r="A115" s="8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28">
        <f t="shared" si="2"/>
        <v>82.19399999999999</v>
      </c>
      <c r="L115" s="28">
        <f t="shared" si="3"/>
        <v>82.19399999999999</v>
      </c>
      <c r="M115" s="27">
        <f t="shared" si="4"/>
        <v>82.19399999999999</v>
      </c>
      <c r="N115" s="27">
        <f t="shared" si="5"/>
        <v>82.19399999999999</v>
      </c>
      <c r="O115" s="27">
        <f t="shared" si="6"/>
        <v>82.19399999999999</v>
      </c>
      <c r="P115" s="27">
        <f t="shared" si="7"/>
        <v>82.19399999999999</v>
      </c>
      <c r="Q115" s="27">
        <f t="shared" si="8"/>
        <v>82.19399999999999</v>
      </c>
      <c r="R115" s="27">
        <f t="shared" si="9"/>
        <v>82.19399999999999</v>
      </c>
      <c r="S115" s="27">
        <f t="shared" si="10"/>
        <v>82.19399999999999</v>
      </c>
      <c r="T115" s="27">
        <f t="shared" si="11"/>
        <v>82.19399999999999</v>
      </c>
      <c r="U115" s="27">
        <f t="shared" si="12"/>
        <v>82.19399999999999</v>
      </c>
      <c r="V115" s="27">
        <f t="shared" si="13"/>
        <v>82.19399999999999</v>
      </c>
    </row>
    <row r="116" spans="1:22" ht="15.75">
      <c r="A116" s="8" t="s">
        <v>48</v>
      </c>
      <c r="B116" s="3"/>
      <c r="C116" s="3"/>
      <c r="D116" s="3"/>
      <c r="E116" s="3"/>
      <c r="F116" s="3"/>
      <c r="G116" s="3"/>
      <c r="H116" s="3"/>
      <c r="I116" s="3"/>
      <c r="J116" s="4"/>
      <c r="K116" s="28">
        <f t="shared" si="2"/>
        <v>739.7459999999999</v>
      </c>
      <c r="L116" s="28">
        <f t="shared" si="3"/>
        <v>739.7459999999999</v>
      </c>
      <c r="M116" s="27">
        <f t="shared" si="4"/>
        <v>739.7459999999999</v>
      </c>
      <c r="N116" s="27">
        <f t="shared" si="5"/>
        <v>739.7459999999999</v>
      </c>
      <c r="O116" s="27">
        <f t="shared" si="6"/>
        <v>739.7459999999999</v>
      </c>
      <c r="P116" s="27">
        <f t="shared" si="7"/>
        <v>739.7459999999999</v>
      </c>
      <c r="Q116" s="27">
        <f t="shared" si="8"/>
        <v>739.7459999999999</v>
      </c>
      <c r="R116" s="27">
        <f t="shared" si="9"/>
        <v>739.7459999999999</v>
      </c>
      <c r="S116" s="27">
        <f t="shared" si="10"/>
        <v>739.7459999999999</v>
      </c>
      <c r="T116" s="27">
        <f t="shared" si="11"/>
        <v>739.7459999999999</v>
      </c>
      <c r="U116" s="27">
        <f t="shared" si="12"/>
        <v>739.7459999999999</v>
      </c>
      <c r="V116" s="27">
        <f t="shared" si="13"/>
        <v>739.7459999999999</v>
      </c>
    </row>
    <row r="117" spans="1:22" ht="15.75">
      <c r="A117" s="8" t="s">
        <v>49</v>
      </c>
      <c r="B117" s="3"/>
      <c r="C117" s="3"/>
      <c r="D117" s="3"/>
      <c r="E117" s="3"/>
      <c r="F117" s="3"/>
      <c r="G117" s="3"/>
      <c r="H117" s="3"/>
      <c r="I117" s="3"/>
      <c r="J117" s="4"/>
      <c r="K117" s="28">
        <f t="shared" si="2"/>
        <v>391.4</v>
      </c>
      <c r="L117" s="28">
        <f t="shared" si="3"/>
        <v>391.4</v>
      </c>
      <c r="M117" s="27">
        <f t="shared" si="4"/>
        <v>391.4</v>
      </c>
      <c r="N117" s="27">
        <f t="shared" si="5"/>
        <v>391.4</v>
      </c>
      <c r="O117" s="27">
        <f t="shared" si="6"/>
        <v>391.4</v>
      </c>
      <c r="P117" s="27">
        <f t="shared" si="7"/>
        <v>391.4</v>
      </c>
      <c r="Q117" s="27">
        <f t="shared" si="8"/>
        <v>391.4</v>
      </c>
      <c r="R117" s="27">
        <f t="shared" si="9"/>
        <v>391.4</v>
      </c>
      <c r="S117" s="27">
        <f t="shared" si="10"/>
        <v>391.4</v>
      </c>
      <c r="T117" s="27">
        <f t="shared" si="11"/>
        <v>391.4</v>
      </c>
      <c r="U117" s="27">
        <f t="shared" si="12"/>
        <v>391.4</v>
      </c>
      <c r="V117" s="27">
        <f t="shared" si="13"/>
        <v>391.4</v>
      </c>
    </row>
    <row r="118" spans="1:22" ht="15.75">
      <c r="A118" s="8" t="s">
        <v>89</v>
      </c>
      <c r="B118" s="3"/>
      <c r="C118" s="3"/>
      <c r="D118" s="3"/>
      <c r="E118" s="3"/>
      <c r="F118" s="3"/>
      <c r="G118" s="3"/>
      <c r="H118" s="3"/>
      <c r="I118" s="3"/>
      <c r="J118" s="4"/>
      <c r="K118" s="28">
        <f t="shared" si="2"/>
        <v>0</v>
      </c>
      <c r="L118" s="28">
        <f t="shared" si="3"/>
        <v>0</v>
      </c>
      <c r="M118" s="27">
        <f t="shared" si="4"/>
        <v>0</v>
      </c>
      <c r="N118" s="27">
        <f t="shared" si="5"/>
        <v>0</v>
      </c>
      <c r="O118" s="27">
        <f t="shared" si="6"/>
        <v>133.076</v>
      </c>
      <c r="P118" s="27">
        <f t="shared" si="7"/>
        <v>133.076</v>
      </c>
      <c r="Q118" s="27">
        <f t="shared" si="8"/>
        <v>133.076</v>
      </c>
      <c r="R118" s="27">
        <f t="shared" si="9"/>
        <v>133.076</v>
      </c>
      <c r="S118" s="27">
        <f t="shared" si="10"/>
        <v>0</v>
      </c>
      <c r="T118" s="27">
        <f t="shared" si="11"/>
        <v>0</v>
      </c>
      <c r="U118" s="27">
        <f t="shared" si="12"/>
        <v>0</v>
      </c>
      <c r="V118" s="27">
        <f t="shared" si="13"/>
        <v>0</v>
      </c>
    </row>
    <row r="119" spans="1:22" ht="15.75">
      <c r="A119" s="8" t="s">
        <v>90</v>
      </c>
      <c r="B119" s="7"/>
      <c r="C119" s="7"/>
      <c r="D119" s="7"/>
      <c r="E119" s="7"/>
      <c r="F119" s="7"/>
      <c r="G119" s="7"/>
      <c r="H119" s="7"/>
      <c r="I119" s="3"/>
      <c r="J119" s="4"/>
      <c r="K119" s="28">
        <f t="shared" si="2"/>
        <v>80</v>
      </c>
      <c r="L119" s="28">
        <f t="shared" si="3"/>
        <v>80</v>
      </c>
      <c r="M119" s="27">
        <f t="shared" si="4"/>
        <v>80</v>
      </c>
      <c r="N119" s="27">
        <f t="shared" si="5"/>
        <v>80</v>
      </c>
      <c r="O119" s="27">
        <f t="shared" si="6"/>
        <v>4460</v>
      </c>
      <c r="P119" s="27">
        <f t="shared" si="7"/>
        <v>4460</v>
      </c>
      <c r="Q119" s="27">
        <f t="shared" si="8"/>
        <v>80</v>
      </c>
      <c r="R119" s="27">
        <f t="shared" si="9"/>
        <v>80</v>
      </c>
      <c r="S119" s="27">
        <f t="shared" si="10"/>
        <v>9280</v>
      </c>
      <c r="T119" s="27">
        <f t="shared" si="11"/>
        <v>80</v>
      </c>
      <c r="U119" s="27">
        <f t="shared" si="12"/>
        <v>80</v>
      </c>
      <c r="V119" s="27">
        <f t="shared" si="13"/>
        <v>80</v>
      </c>
    </row>
    <row r="120" spans="1:22" ht="15">
      <c r="A120" s="2" t="s">
        <v>3</v>
      </c>
      <c r="B120" s="3"/>
      <c r="C120" s="3"/>
      <c r="D120" s="3"/>
      <c r="E120" s="3"/>
      <c r="F120" s="3"/>
      <c r="G120" s="3"/>
      <c r="H120" s="3"/>
      <c r="I120" s="3"/>
      <c r="J120" s="4"/>
      <c r="K120" s="28">
        <f t="shared" si="2"/>
        <v>0</v>
      </c>
      <c r="L120" s="28">
        <f t="shared" si="3"/>
        <v>0</v>
      </c>
      <c r="M120" s="27">
        <f t="shared" si="4"/>
        <v>0</v>
      </c>
      <c r="N120" s="27">
        <f t="shared" si="5"/>
        <v>0</v>
      </c>
      <c r="O120" s="27">
        <f t="shared" si="6"/>
        <v>0</v>
      </c>
      <c r="P120" s="27">
        <f t="shared" si="7"/>
        <v>0</v>
      </c>
      <c r="Q120" s="27">
        <f t="shared" si="8"/>
        <v>0</v>
      </c>
      <c r="R120" s="27">
        <f t="shared" si="9"/>
        <v>0</v>
      </c>
      <c r="S120" s="27">
        <f t="shared" si="10"/>
        <v>6134</v>
      </c>
      <c r="T120" s="27">
        <f t="shared" si="11"/>
        <v>0</v>
      </c>
      <c r="U120" s="27">
        <f t="shared" si="12"/>
        <v>0</v>
      </c>
      <c r="V120" s="27">
        <f t="shared" si="13"/>
        <v>0</v>
      </c>
    </row>
    <row r="121" spans="1:22" ht="15">
      <c r="A121" s="2" t="s">
        <v>4</v>
      </c>
      <c r="B121" s="3"/>
      <c r="C121" s="3"/>
      <c r="D121" s="3"/>
      <c r="E121" s="3"/>
      <c r="F121" s="3"/>
      <c r="G121" s="3"/>
      <c r="H121" s="3"/>
      <c r="I121" s="3"/>
      <c r="J121" s="4"/>
      <c r="K121" s="28">
        <f t="shared" si="2"/>
        <v>0</v>
      </c>
      <c r="L121" s="28">
        <f t="shared" si="3"/>
        <v>0</v>
      </c>
      <c r="M121" s="27">
        <f t="shared" si="4"/>
        <v>0</v>
      </c>
      <c r="N121" s="27">
        <f t="shared" si="5"/>
        <v>0</v>
      </c>
      <c r="O121" s="27">
        <f t="shared" si="6"/>
        <v>0</v>
      </c>
      <c r="P121" s="27">
        <f t="shared" si="7"/>
        <v>0</v>
      </c>
      <c r="Q121" s="27">
        <f t="shared" si="8"/>
        <v>0</v>
      </c>
      <c r="R121" s="27">
        <f t="shared" si="9"/>
        <v>0</v>
      </c>
      <c r="S121" s="27">
        <f t="shared" si="10"/>
        <v>0</v>
      </c>
      <c r="T121" s="27">
        <f t="shared" si="11"/>
        <v>0</v>
      </c>
      <c r="U121" s="27">
        <f t="shared" si="12"/>
        <v>0</v>
      </c>
      <c r="V121" s="27">
        <f t="shared" si="13"/>
        <v>0</v>
      </c>
    </row>
    <row r="122" spans="1:22" ht="15">
      <c r="A122" s="2" t="s">
        <v>5</v>
      </c>
      <c r="B122" s="3"/>
      <c r="C122" s="3"/>
      <c r="D122" s="3"/>
      <c r="E122" s="3"/>
      <c r="F122" s="3"/>
      <c r="G122" s="3"/>
      <c r="H122" s="3"/>
      <c r="I122" s="3"/>
      <c r="J122" s="4"/>
      <c r="K122" s="28">
        <f t="shared" si="2"/>
        <v>0</v>
      </c>
      <c r="L122" s="28">
        <f t="shared" si="3"/>
        <v>0</v>
      </c>
      <c r="M122" s="27">
        <f t="shared" si="4"/>
        <v>0</v>
      </c>
      <c r="N122" s="27">
        <f t="shared" si="5"/>
        <v>0</v>
      </c>
      <c r="O122" s="27">
        <f t="shared" si="6"/>
        <v>0</v>
      </c>
      <c r="P122" s="27">
        <f t="shared" si="7"/>
        <v>0</v>
      </c>
      <c r="Q122" s="27">
        <f t="shared" si="8"/>
        <v>0</v>
      </c>
      <c r="R122" s="27">
        <f t="shared" si="9"/>
        <v>0</v>
      </c>
      <c r="S122" s="27">
        <f t="shared" si="10"/>
        <v>0</v>
      </c>
      <c r="T122" s="27">
        <f t="shared" si="11"/>
        <v>0</v>
      </c>
      <c r="U122" s="27">
        <f t="shared" si="12"/>
        <v>0</v>
      </c>
      <c r="V122" s="27">
        <f t="shared" si="13"/>
        <v>0</v>
      </c>
    </row>
    <row r="123" spans="1:22" ht="15">
      <c r="A123" s="2" t="s">
        <v>91</v>
      </c>
      <c r="B123" s="3"/>
      <c r="C123" s="3"/>
      <c r="D123" s="3"/>
      <c r="E123" s="3"/>
      <c r="F123" s="3"/>
      <c r="G123" s="3"/>
      <c r="H123" s="3"/>
      <c r="I123" s="3"/>
      <c r="J123" s="4"/>
      <c r="K123" s="28">
        <f t="shared" si="2"/>
        <v>80</v>
      </c>
      <c r="L123" s="28">
        <f t="shared" si="3"/>
        <v>80</v>
      </c>
      <c r="M123" s="27">
        <f t="shared" si="4"/>
        <v>80</v>
      </c>
      <c r="N123" s="27">
        <f t="shared" si="5"/>
        <v>80</v>
      </c>
      <c r="O123" s="27">
        <f t="shared" si="6"/>
        <v>80</v>
      </c>
      <c r="P123" s="27">
        <f t="shared" si="7"/>
        <v>80</v>
      </c>
      <c r="Q123" s="27">
        <f t="shared" si="8"/>
        <v>80</v>
      </c>
      <c r="R123" s="27">
        <f t="shared" si="9"/>
        <v>80</v>
      </c>
      <c r="S123" s="27">
        <f t="shared" si="10"/>
        <v>80</v>
      </c>
      <c r="T123" s="27">
        <f t="shared" si="11"/>
        <v>80</v>
      </c>
      <c r="U123" s="27">
        <f t="shared" si="12"/>
        <v>80</v>
      </c>
      <c r="V123" s="27">
        <f t="shared" si="13"/>
        <v>80</v>
      </c>
    </row>
    <row r="124" spans="1:22" ht="15">
      <c r="A124" s="9" t="s">
        <v>6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28">
        <f t="shared" si="2"/>
        <v>0</v>
      </c>
      <c r="L124" s="28">
        <f t="shared" si="3"/>
        <v>0</v>
      </c>
      <c r="M124" s="27">
        <f t="shared" si="4"/>
        <v>0</v>
      </c>
      <c r="N124" s="27">
        <f t="shared" si="5"/>
        <v>0</v>
      </c>
      <c r="O124" s="27">
        <f t="shared" si="6"/>
        <v>4380</v>
      </c>
      <c r="P124" s="27">
        <f t="shared" si="7"/>
        <v>0</v>
      </c>
      <c r="Q124" s="27">
        <f t="shared" si="8"/>
        <v>0</v>
      </c>
      <c r="R124" s="27">
        <f t="shared" si="9"/>
        <v>0</v>
      </c>
      <c r="S124" s="27">
        <f t="shared" si="10"/>
        <v>3066</v>
      </c>
      <c r="T124" s="27">
        <f t="shared" si="11"/>
        <v>0</v>
      </c>
      <c r="U124" s="27">
        <f t="shared" si="12"/>
        <v>0</v>
      </c>
      <c r="V124" s="27">
        <f t="shared" si="13"/>
        <v>0</v>
      </c>
    </row>
    <row r="125" spans="1:22" ht="15">
      <c r="A125" s="2" t="s">
        <v>92</v>
      </c>
      <c r="B125" s="3"/>
      <c r="C125" s="3"/>
      <c r="D125" s="3"/>
      <c r="E125" s="3"/>
      <c r="F125" s="3"/>
      <c r="G125" s="3"/>
      <c r="H125" s="3"/>
      <c r="I125" s="3"/>
      <c r="J125" s="4"/>
      <c r="K125" s="28">
        <f t="shared" si="2"/>
        <v>0</v>
      </c>
      <c r="L125" s="28">
        <f t="shared" si="3"/>
        <v>0</v>
      </c>
      <c r="M125" s="27">
        <f t="shared" si="4"/>
        <v>0</v>
      </c>
      <c r="N125" s="27">
        <f t="shared" si="5"/>
        <v>0</v>
      </c>
      <c r="O125" s="27">
        <f t="shared" si="6"/>
        <v>0</v>
      </c>
      <c r="P125" s="27">
        <f t="shared" si="7"/>
        <v>0</v>
      </c>
      <c r="Q125" s="27">
        <f t="shared" si="8"/>
        <v>0</v>
      </c>
      <c r="R125" s="27">
        <f t="shared" si="9"/>
        <v>0</v>
      </c>
      <c r="S125" s="27">
        <f t="shared" si="10"/>
        <v>0</v>
      </c>
      <c r="T125" s="27">
        <f t="shared" si="11"/>
        <v>0</v>
      </c>
      <c r="U125" s="27">
        <f t="shared" si="12"/>
        <v>0</v>
      </c>
      <c r="V125" s="27">
        <f t="shared" si="13"/>
        <v>0</v>
      </c>
    </row>
    <row r="126" spans="1:22" ht="15">
      <c r="A126" s="2" t="s">
        <v>104</v>
      </c>
      <c r="B126" s="3"/>
      <c r="C126" s="3"/>
      <c r="D126" s="3"/>
      <c r="E126" s="3"/>
      <c r="F126" s="3"/>
      <c r="G126" s="3"/>
      <c r="H126" s="3"/>
      <c r="I126" s="3"/>
      <c r="J126" s="4"/>
      <c r="K126" s="28">
        <f t="shared" si="2"/>
        <v>0</v>
      </c>
      <c r="L126" s="28">
        <f t="shared" si="3"/>
        <v>0</v>
      </c>
      <c r="M126" s="27">
        <f t="shared" si="4"/>
        <v>0</v>
      </c>
      <c r="N126" s="27">
        <f t="shared" si="5"/>
        <v>0</v>
      </c>
      <c r="O126" s="27">
        <f t="shared" si="6"/>
        <v>0</v>
      </c>
      <c r="P126" s="27">
        <f t="shared" si="7"/>
        <v>0</v>
      </c>
      <c r="Q126" s="27">
        <f t="shared" si="8"/>
        <v>0</v>
      </c>
      <c r="R126" s="27">
        <f t="shared" si="9"/>
        <v>0</v>
      </c>
      <c r="S126" s="27">
        <f t="shared" si="10"/>
        <v>0</v>
      </c>
      <c r="T126" s="27">
        <f t="shared" si="11"/>
        <v>0</v>
      </c>
      <c r="U126" s="27">
        <f t="shared" si="12"/>
        <v>0</v>
      </c>
      <c r="V126" s="27">
        <f t="shared" si="13"/>
        <v>0</v>
      </c>
    </row>
    <row r="127" spans="1:22" ht="15">
      <c r="A127" s="9" t="s">
        <v>8</v>
      </c>
      <c r="B127" s="10"/>
      <c r="C127" s="10"/>
      <c r="D127" s="10"/>
      <c r="E127" s="10"/>
      <c r="F127" s="10"/>
      <c r="G127" s="10"/>
      <c r="H127" s="10"/>
      <c r="I127" s="10"/>
      <c r="J127" s="11"/>
      <c r="K127" s="28">
        <f t="shared" si="2"/>
        <v>0</v>
      </c>
      <c r="L127" s="28">
        <f t="shared" si="3"/>
        <v>0</v>
      </c>
      <c r="M127" s="27">
        <f t="shared" si="4"/>
        <v>0</v>
      </c>
      <c r="N127" s="27">
        <f t="shared" si="5"/>
        <v>0</v>
      </c>
      <c r="O127" s="27">
        <f t="shared" si="6"/>
        <v>0</v>
      </c>
      <c r="P127" s="27">
        <f t="shared" si="7"/>
        <v>0</v>
      </c>
      <c r="Q127" s="27">
        <f t="shared" si="8"/>
        <v>0</v>
      </c>
      <c r="R127" s="27">
        <f t="shared" si="9"/>
        <v>0</v>
      </c>
      <c r="S127" s="27">
        <f t="shared" si="10"/>
        <v>0</v>
      </c>
      <c r="T127" s="27">
        <f t="shared" si="11"/>
        <v>0</v>
      </c>
      <c r="U127" s="27">
        <f t="shared" si="12"/>
        <v>0</v>
      </c>
      <c r="V127" s="27">
        <f t="shared" si="13"/>
        <v>0</v>
      </c>
    </row>
    <row r="128" spans="1:22" ht="15">
      <c r="A128" s="2" t="s">
        <v>93</v>
      </c>
      <c r="B128" s="3"/>
      <c r="C128" s="3"/>
      <c r="D128" s="3"/>
      <c r="E128" s="3"/>
      <c r="F128" s="3"/>
      <c r="G128" s="3"/>
      <c r="H128" s="3"/>
      <c r="I128" s="3"/>
      <c r="J128" s="4"/>
      <c r="K128" s="28">
        <f t="shared" si="2"/>
        <v>0</v>
      </c>
      <c r="L128" s="28">
        <f t="shared" si="3"/>
        <v>0</v>
      </c>
      <c r="M128" s="27">
        <f t="shared" si="4"/>
        <v>0</v>
      </c>
      <c r="N128" s="27">
        <f t="shared" si="5"/>
        <v>0</v>
      </c>
      <c r="O128" s="27">
        <f t="shared" si="6"/>
        <v>0</v>
      </c>
      <c r="P128" s="27">
        <f t="shared" si="7"/>
        <v>0</v>
      </c>
      <c r="Q128" s="27">
        <f t="shared" si="8"/>
        <v>0</v>
      </c>
      <c r="R128" s="27">
        <f t="shared" si="9"/>
        <v>0</v>
      </c>
      <c r="S128" s="27">
        <f t="shared" si="10"/>
        <v>0</v>
      </c>
      <c r="T128" s="27">
        <f t="shared" si="11"/>
        <v>0</v>
      </c>
      <c r="U128" s="27">
        <f t="shared" si="12"/>
        <v>0</v>
      </c>
      <c r="V128" s="27">
        <f t="shared" si="13"/>
        <v>0</v>
      </c>
    </row>
    <row r="129" spans="1:22" ht="15">
      <c r="A129" s="2" t="s">
        <v>94</v>
      </c>
      <c r="B129" s="3"/>
      <c r="C129" s="3"/>
      <c r="D129" s="3"/>
      <c r="E129" s="3"/>
      <c r="F129" s="3"/>
      <c r="G129" s="3"/>
      <c r="H129" s="3"/>
      <c r="I129" s="3"/>
      <c r="J129" s="4"/>
      <c r="K129" s="28">
        <f t="shared" si="2"/>
        <v>0</v>
      </c>
      <c r="L129" s="28">
        <f t="shared" si="3"/>
        <v>0</v>
      </c>
      <c r="M129" s="27">
        <f t="shared" si="4"/>
        <v>0</v>
      </c>
      <c r="N129" s="27">
        <f t="shared" si="5"/>
        <v>0</v>
      </c>
      <c r="O129" s="27">
        <f t="shared" si="6"/>
        <v>0</v>
      </c>
      <c r="P129" s="27">
        <f t="shared" si="7"/>
        <v>0</v>
      </c>
      <c r="Q129" s="27">
        <f t="shared" si="8"/>
        <v>0</v>
      </c>
      <c r="R129" s="27">
        <f t="shared" si="9"/>
        <v>0</v>
      </c>
      <c r="S129" s="27">
        <f t="shared" si="10"/>
        <v>0</v>
      </c>
      <c r="T129" s="27">
        <f t="shared" si="11"/>
        <v>0</v>
      </c>
      <c r="U129" s="27">
        <f t="shared" si="12"/>
        <v>0</v>
      </c>
      <c r="V129" s="27">
        <f t="shared" si="13"/>
        <v>0</v>
      </c>
    </row>
    <row r="130" spans="1:22" ht="15">
      <c r="A130" s="9" t="s">
        <v>9</v>
      </c>
      <c r="B130" s="10"/>
      <c r="C130" s="10"/>
      <c r="D130" s="10"/>
      <c r="E130" s="10"/>
      <c r="F130" s="10"/>
      <c r="G130" s="10"/>
      <c r="H130" s="10"/>
      <c r="I130" s="10"/>
      <c r="J130" s="11"/>
      <c r="K130" s="28">
        <f t="shared" si="2"/>
        <v>2909.8219999999997</v>
      </c>
      <c r="L130" s="28">
        <f t="shared" si="3"/>
        <v>2909.8219999999997</v>
      </c>
      <c r="M130" s="27">
        <f t="shared" si="4"/>
        <v>2909.8219999999997</v>
      </c>
      <c r="N130" s="27">
        <f t="shared" si="5"/>
        <v>2909.8219999999997</v>
      </c>
      <c r="O130" s="27">
        <f t="shared" si="6"/>
        <v>7422.897999999999</v>
      </c>
      <c r="P130" s="27">
        <f t="shared" si="7"/>
        <v>7422.897999999999</v>
      </c>
      <c r="Q130" s="27">
        <f t="shared" si="8"/>
        <v>3042.8979999999997</v>
      </c>
      <c r="R130" s="27">
        <f t="shared" si="9"/>
        <v>3042.8979999999997</v>
      </c>
      <c r="S130" s="27">
        <f t="shared" si="10"/>
        <v>12109.822</v>
      </c>
      <c r="T130" s="27">
        <f t="shared" si="11"/>
        <v>2909.8219999999997</v>
      </c>
      <c r="U130" s="27">
        <f t="shared" si="12"/>
        <v>2909.8219999999997</v>
      </c>
      <c r="V130" s="27">
        <f t="shared" si="13"/>
        <v>2909.8219999999997</v>
      </c>
    </row>
    <row r="132" spans="18:22" ht="12.75">
      <c r="R132" t="s">
        <v>105</v>
      </c>
      <c r="U132" s="17"/>
      <c r="V132" s="25">
        <f>V108+V112-V130</f>
        <v>21838.880000000005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2014-02-07T06:19:12Z</cp:lastPrinted>
  <dcterms:created xsi:type="dcterms:W3CDTF">2012-04-11T04:13:08Z</dcterms:created>
  <dcterms:modified xsi:type="dcterms:W3CDTF">2018-02-07T07:02:28Z</dcterms:modified>
  <cp:category/>
  <cp:version/>
  <cp:contentType/>
  <cp:contentStatus/>
</cp:coreProperties>
</file>