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<sst xmlns="http://schemas.openxmlformats.org/spreadsheetml/2006/main" count="402" uniqueCount="99">
  <si>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</si>
  <si>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</si>
  <si>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</si>
  <si>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</si>
  <si>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</si>
  <si>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</si>
  <si>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</si>
  <si>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</si>
  <si>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</si>
  <si>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</si>
  <si>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</si>
  <si>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</si>
  <si>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</si>
  <si>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</si>
  <si>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</si>
  <si>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</si>
  <si>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</si>
  <si>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</si>
  <si>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</si>
  <si>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</si>
  <si>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</si>
  <si>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</si>
  <si>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</si>
  <si>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</si>
  <si>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январь  </t>
  </si>
  <si>
    <t xml:space="preserve">6.начислено за февраль    </t>
  </si>
  <si>
    <t xml:space="preserve">6.начислено за март  </t>
  </si>
  <si>
    <t>июнь</t>
  </si>
  <si>
    <t xml:space="preserve">6.начислено за июнь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</si>
  <si>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</si>
  <si>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</si>
  <si>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</si>
  <si>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</si>
  <si>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</si>
  <si>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октябрь </t>
  </si>
  <si>
    <t xml:space="preserve">6.начислено за ноябрь  </t>
  </si>
  <si>
    <t xml:space="preserve">6.начислено за декабрь  </t>
  </si>
  <si>
    <t xml:space="preserve">6.начислено за сентябрь  </t>
  </si>
  <si>
    <t xml:space="preserve">6.начислено за август  </t>
  </si>
  <si>
    <t>к. Прочие работы ( отдано деньгами)</t>
  </si>
  <si>
    <t xml:space="preserve">е. Текущий ремонт подъездов  </t>
  </si>
  <si>
    <t xml:space="preserve">5.начислено за 3 квартал </t>
  </si>
  <si>
    <t xml:space="preserve">коммунальным услугам жилого дома № 31 ул. Юбилейная за 4 квартал  </t>
  </si>
  <si>
    <t xml:space="preserve">коммунальным услугам жилого дома № 31 ул. Юбилейная за 3 квартал  </t>
  </si>
  <si>
    <t xml:space="preserve">5.начислено за 2 квартал  </t>
  </si>
  <si>
    <t xml:space="preserve">коммунальным услугам жилого дома № 31 ул. Юбилейная за 2 квартал  </t>
  </si>
  <si>
    <t xml:space="preserve">коммунальным услугам жилого дома № 31 ул. Юбилейная за 1 квартал  </t>
  </si>
  <si>
    <t xml:space="preserve">5.начислено за 1 квартал  </t>
  </si>
  <si>
    <t xml:space="preserve">коммунальным услугам жилого дома № 31  ул. Юбилейная  за январь  </t>
  </si>
  <si>
    <t xml:space="preserve">5. Тариф  </t>
  </si>
  <si>
    <t xml:space="preserve">коммунальным услугам жилого дома № 31 ул. Юбилейная за февраль  </t>
  </si>
  <si>
    <t xml:space="preserve">коммунальным услугам жилого дома № 31 ул. Юбилейная  за март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</si>
  <si>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</si>
  <si>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</si>
  <si>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</si>
  <si>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</si>
  <si>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ж.Смена входных дверей в местах общего пользования (2 доводчика)</t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</si>
  <si>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</si>
  <si>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</si>
  <si>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</si>
  <si>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</si>
  <si>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01.07.2016года</t>
  </si>
  <si>
    <t>2. Остаток денежных средств по содержанию и текущему ремонту жилого дома на 01.07.2016г.</t>
  </si>
  <si>
    <t xml:space="preserve">5.начислено за 3 квартал  </t>
  </si>
  <si>
    <t>1. Задолженность по содержанию и текущему ремонту жилого дома на 01.10.2016года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</si>
  <si>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</si>
  <si>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</si>
  <si>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</si>
  <si>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</si>
  <si>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</si>
  <si>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</si>
  <si>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</si>
  <si>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</si>
  <si>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</si>
  <si>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</si>
  <si>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</si>
  <si>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</si>
  <si>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</si>
  <si>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</si>
  <si>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</si>
  <si>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</si>
  <si>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</si>
  <si>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</si>
  <si>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</si>
  <si>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</si>
  <si>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</si>
  <si>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</si>
  <si>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</si>
  <si>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</si>
  <si>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</si>
  <si>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</si>
  <si>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</si>
  <si>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</si>
  <si>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</si>
  <si>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</si>
  <si>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</si>
  <si>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</si>
  <si>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к. Прочие работы (получено по чекам)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</si>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</sst>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57</v>
      </c>
      <c r="B4" s="3"/>
      <c r="C4" s="3"/>
      <c r="D4" s="3"/>
      <c r="E4" s="3"/>
      <c r="F4" s="3"/>
      <c r="G4" s="3"/>
      <c r="H4" s="3"/>
      <c r="I4" s="3"/>
      <c r="J4" s="4"/>
      <c r="K4" s="12" t="s">
        <v>23</v>
      </c>
    </row>
    <row r="5" spans="1:11" ht="15">
      <c r="A5" s="2" t="s">
        <v>58</v>
      </c>
      <c r="B5" s="3"/>
      <c r="C5" s="3"/>
      <c r="D5" s="3"/>
      <c r="E5" s="3"/>
      <c r="F5" s="3"/>
      <c r="G5" s="3"/>
      <c r="H5" s="3"/>
      <c r="I5" s="3"/>
      <c r="J5" s="4"/>
      <c r="K5" s="12">
        <v>18396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1265.4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27</v>
      </c>
    </row>
    <row r="8" spans="1:11" ht="15">
      <c r="A8" s="2" t="s">
        <v>47</v>
      </c>
      <c r="B8" s="3"/>
      <c r="C8" s="3"/>
      <c r="D8" s="3"/>
      <c r="E8" s="3"/>
      <c r="F8" s="3"/>
      <c r="G8" s="3"/>
      <c r="H8" s="3"/>
      <c r="I8" s="3"/>
      <c r="J8" s="4"/>
      <c r="K8" s="15">
        <f>Лист2!W9*3</f>
        <v>37962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98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Лист2!W11*3</f>
        <v>15678.306</v>
      </c>
    </row>
    <row r="11" spans="1:11" ht="15.75">
      <c r="A11" s="7" t="s">
        <v>15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Лист2!W12*3</f>
        <v>797.2020000000001</v>
      </c>
    </row>
    <row r="12" spans="1:11" ht="15.75">
      <c r="A12" s="7" t="s">
        <v>53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Лист2!W13*3</f>
        <v>5846.148</v>
      </c>
    </row>
    <row r="13" spans="1:11" ht="15.75">
      <c r="A13" s="7" t="s">
        <v>54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Лист2!W14*3</f>
        <v>3796.2000000000003</v>
      </c>
    </row>
    <row r="14" spans="1:11" ht="15.75">
      <c r="A14" s="7" t="s">
        <v>55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Лист2!W15</f>
        <v>3320</v>
      </c>
    </row>
    <row r="15" spans="1:11" ht="15">
      <c r="A15" s="8" t="s">
        <v>13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29437.856000000003</v>
      </c>
    </row>
    <row r="17" spans="1:9" ht="15">
      <c r="A17" s="1"/>
      <c r="B17" s="1" t="s">
        <v>14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45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3" ht="15">
      <c r="A20" s="2" t="s">
        <v>59</v>
      </c>
      <c r="B20" s="3"/>
      <c r="C20" s="3"/>
      <c r="D20" s="3"/>
      <c r="E20" s="3"/>
      <c r="F20" s="3"/>
      <c r="G20" s="3"/>
      <c r="H20" s="3"/>
      <c r="I20" s="3"/>
      <c r="J20" s="4"/>
      <c r="K20" s="15"/>
      <c r="L20" s="16" t="s">
        <v>23</v>
      </c>
      <c r="M20" s="16"/>
    </row>
    <row r="21" spans="1:11" ht="15">
      <c r="A21" s="2" t="s">
        <v>60</v>
      </c>
      <c r="B21" s="3"/>
      <c r="C21" s="3"/>
      <c r="D21" s="3"/>
      <c r="E21" s="3"/>
      <c r="F21" s="3"/>
      <c r="G21" s="3"/>
      <c r="H21" s="3"/>
      <c r="I21" s="3"/>
      <c r="J21" s="4"/>
      <c r="K21" s="12">
        <f>K5+K8-K15</f>
        <v>26920.143999999997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v>1265.4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27</v>
      </c>
    </row>
    <row r="24" spans="1:11" ht="15">
      <c r="A24" s="2" t="s">
        <v>44</v>
      </c>
      <c r="B24" s="3"/>
      <c r="C24" s="3"/>
      <c r="D24" s="3"/>
      <c r="E24" s="3"/>
      <c r="F24" s="3"/>
      <c r="G24" s="3"/>
      <c r="H24" s="3"/>
      <c r="I24" s="3"/>
      <c r="J24" s="4"/>
      <c r="K24" s="15">
        <f>Лист2!K34+Лист2!W34+Лист2!AI34</f>
        <v>37962</v>
      </c>
    </row>
    <row r="25" spans="1:15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  <c r="O25" s="17"/>
    </row>
    <row r="26" spans="1:15" ht="15.75">
      <c r="A26" s="7" t="s">
        <v>98</v>
      </c>
      <c r="B26" s="3"/>
      <c r="C26" s="3"/>
      <c r="D26" s="3"/>
      <c r="E26" s="3"/>
      <c r="F26" s="3"/>
      <c r="G26" s="3"/>
      <c r="H26" s="3"/>
      <c r="I26" s="3"/>
      <c r="J26" s="4"/>
      <c r="K26" s="15">
        <f>Лист2!AI36*3</f>
        <v>15678.306</v>
      </c>
      <c r="O26" s="16"/>
    </row>
    <row r="27" spans="1:11" ht="15.75">
      <c r="A27" s="7" t="s">
        <v>15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Лист2!AI37*3</f>
        <v>797.2020000000001</v>
      </c>
    </row>
    <row r="28" spans="1:11" ht="15.75">
      <c r="A28" s="7" t="s">
        <v>53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Лист2!W38*2+Лист2!AI38</f>
        <v>6289.0380000000005</v>
      </c>
    </row>
    <row r="29" spans="1:11" ht="15.75">
      <c r="A29" s="7" t="s">
        <v>54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Лист2!AI39*3</f>
        <v>3796.2000000000003</v>
      </c>
    </row>
    <row r="30" spans="1:11" ht="15.75">
      <c r="A30" s="7" t="s">
        <v>55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Лист2!AI40+Лист2!AI41+Лист2!K41</f>
        <v>6902.236</v>
      </c>
    </row>
    <row r="31" spans="1:11" ht="15">
      <c r="A31" s="8" t="s">
        <v>13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33462.982</v>
      </c>
    </row>
    <row r="33" spans="1:9" ht="15">
      <c r="A33" s="1"/>
      <c r="B33" s="1" t="s">
        <v>14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43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61</v>
      </c>
      <c r="B36" s="3"/>
      <c r="C36" s="3"/>
      <c r="D36" s="3"/>
      <c r="E36" s="3"/>
      <c r="F36" s="3"/>
      <c r="G36" s="3"/>
      <c r="H36" s="3"/>
      <c r="I36" s="3"/>
      <c r="J36" s="4"/>
      <c r="K36" s="15"/>
      <c r="L36" s="16" t="s">
        <v>23</v>
      </c>
    </row>
    <row r="37" spans="1:11" ht="15">
      <c r="A37" s="2" t="s">
        <v>62</v>
      </c>
      <c r="B37" s="3"/>
      <c r="C37" s="3"/>
      <c r="D37" s="3"/>
      <c r="E37" s="3"/>
      <c r="F37" s="3"/>
      <c r="G37" s="3"/>
      <c r="H37" s="3"/>
      <c r="I37" s="3"/>
      <c r="J37" s="4"/>
      <c r="K37" s="12">
        <f>K21+K24-K31</f>
        <v>31419.161999999997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1265.4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v>27</v>
      </c>
    </row>
    <row r="40" spans="1:11" ht="15">
      <c r="A40" s="2" t="s">
        <v>63</v>
      </c>
      <c r="B40" s="3"/>
      <c r="C40" s="3"/>
      <c r="D40" s="3"/>
      <c r="E40" s="3"/>
      <c r="F40" s="3"/>
      <c r="G40" s="3"/>
      <c r="H40" s="3"/>
      <c r="I40" s="3"/>
      <c r="J40" s="4"/>
      <c r="K40" s="15">
        <f>K24</f>
        <v>37962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98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15678.306</v>
      </c>
    </row>
    <row r="43" spans="1:11" ht="15.75">
      <c r="A43" s="7" t="s">
        <v>15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797.2020000000001</v>
      </c>
    </row>
    <row r="44" spans="1:11" ht="15.75">
      <c r="A44" s="7" t="s">
        <v>53</v>
      </c>
      <c r="B44" s="3"/>
      <c r="C44" s="3"/>
      <c r="D44" s="3"/>
      <c r="E44" s="3"/>
      <c r="F44" s="3"/>
      <c r="G44" s="3"/>
      <c r="H44" s="3"/>
      <c r="I44" s="3"/>
      <c r="J44" s="4"/>
      <c r="K44" s="15">
        <f>Лист2!K64*3</f>
        <v>7174.818000000001</v>
      </c>
    </row>
    <row r="45" spans="1:11" ht="15.75">
      <c r="A45" s="7" t="s">
        <v>54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3796.2000000000003</v>
      </c>
    </row>
    <row r="46" spans="1:11" ht="15.75">
      <c r="A46" s="7" t="s">
        <v>55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Лист2!K66+Лист2!K67+Лист2!W66+Лист2!W67+Лист2!AI66</f>
        <v>3445.708</v>
      </c>
    </row>
    <row r="47" spans="1:11" ht="15">
      <c r="A47" s="8" t="s">
        <v>13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30892.234</v>
      </c>
    </row>
    <row r="49" spans="1:9" ht="15">
      <c r="A49" s="1"/>
      <c r="B49" s="1" t="s">
        <v>14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42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64</v>
      </c>
      <c r="B52" s="3"/>
      <c r="C52" s="3"/>
      <c r="D52" s="3"/>
      <c r="E52" s="3"/>
      <c r="F52" s="3"/>
      <c r="G52" s="3"/>
      <c r="H52" s="3"/>
      <c r="I52" s="3"/>
      <c r="J52" s="4"/>
      <c r="K52" s="15"/>
      <c r="L52" s="16" t="s">
        <v>23</v>
      </c>
    </row>
    <row r="53" spans="1:11" ht="15">
      <c r="A53" s="2" t="s">
        <v>65</v>
      </c>
      <c r="B53" s="3"/>
      <c r="C53" s="3"/>
      <c r="D53" s="3"/>
      <c r="E53" s="3"/>
      <c r="F53" s="3"/>
      <c r="G53" s="3"/>
      <c r="H53" s="3"/>
      <c r="I53" s="3"/>
      <c r="J53" s="4"/>
      <c r="K53" s="12">
        <f>K37+K40-K47</f>
        <v>38488.928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1265.4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v>27</v>
      </c>
    </row>
    <row r="56" spans="1:11" ht="15">
      <c r="A56" s="2" t="s">
        <v>41</v>
      </c>
      <c r="B56" s="3"/>
      <c r="C56" s="3"/>
      <c r="D56" s="3"/>
      <c r="E56" s="3"/>
      <c r="F56" s="3"/>
      <c r="G56" s="3"/>
      <c r="H56" s="3"/>
      <c r="I56" s="3"/>
      <c r="J56" s="4"/>
      <c r="K56" s="15">
        <f>K40</f>
        <v>37962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98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15678.306</v>
      </c>
    </row>
    <row r="59" spans="1:11" ht="15.75">
      <c r="A59" s="7" t="s">
        <v>15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797.2020000000001</v>
      </c>
    </row>
    <row r="60" spans="1:11" ht="15.75">
      <c r="A60" s="7" t="s">
        <v>53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7174.818000000001</v>
      </c>
    </row>
    <row r="61" spans="1:11" ht="15.75">
      <c r="A61" s="7" t="s">
        <v>54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3796.2000000000003</v>
      </c>
    </row>
    <row r="62" spans="1:11" ht="15.75">
      <c r="A62" s="7" t="s">
        <v>55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Лист2!AI92+Лист2!W92+Лист2!K92+Лист2!K93</f>
        <v>3434.708</v>
      </c>
    </row>
    <row r="63" spans="1:11" ht="15">
      <c r="A63" s="8" t="s">
        <v>13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30881.234</v>
      </c>
    </row>
    <row r="65" spans="1:11" ht="15">
      <c r="A65" s="2" t="s">
        <v>66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18396</v>
      </c>
    </row>
    <row r="66" spans="1:11" ht="15">
      <c r="A66" s="20" t="s">
        <v>67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K56*3+K8</f>
        <v>151848</v>
      </c>
    </row>
    <row r="67" spans="1:11" ht="15">
      <c r="A67" s="21" t="s">
        <v>68</v>
      </c>
      <c r="B67" s="22"/>
      <c r="C67" s="22"/>
      <c r="D67" s="22"/>
      <c r="E67" s="22"/>
      <c r="F67" s="22"/>
      <c r="G67" s="22"/>
      <c r="H67" s="22"/>
      <c r="I67" s="22"/>
      <c r="J67" s="10"/>
      <c r="K67" s="15">
        <f>K63+K47+K31+K15</f>
        <v>124674.30600000001</v>
      </c>
    </row>
    <row r="68" spans="1:12" ht="15">
      <c r="A68" s="2" t="s">
        <v>69</v>
      </c>
      <c r="B68" s="3"/>
      <c r="C68" s="3"/>
      <c r="D68" s="3"/>
      <c r="E68" s="3"/>
      <c r="F68" s="3"/>
      <c r="G68" s="3"/>
      <c r="H68" s="3"/>
      <c r="I68" s="3"/>
      <c r="J68" s="4"/>
      <c r="K68" s="5"/>
      <c r="L68" s="17"/>
    </row>
    <row r="69" spans="1:11" ht="15">
      <c r="A69" s="2" t="s">
        <v>70</v>
      </c>
      <c r="B69" s="3"/>
      <c r="C69" s="3"/>
      <c r="D69" s="3"/>
      <c r="E69" s="3"/>
      <c r="F69" s="3"/>
      <c r="G69" s="3"/>
      <c r="H69" s="3"/>
      <c r="I69" s="3"/>
      <c r="J69" s="4"/>
      <c r="K69" s="15">
        <f>K65+K66-K67</f>
        <v>45569.69399999999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9"/>
  <sheetViews>
    <sheetView tabSelected="1" workbookViewId="0" topLeftCell="A67">
      <selection activeCell="A88" sqref="A88"/>
    </sheetView>
  </sheetViews>
  <sheetFormatPr defaultColWidth="9.00390625" defaultRowHeight="12.75"/>
  <cols>
    <col min="10" max="10" width="17.875" style="0" customWidth="1"/>
    <col min="22" max="22" width="18.00390625" style="0" customWidth="1"/>
    <col min="34" max="34" width="18.125" style="0" customWidth="1"/>
  </cols>
  <sheetData>
    <row r="1" spans="1:33" ht="15">
      <c r="A1" s="1"/>
      <c r="B1" s="1" t="s">
        <v>14</v>
      </c>
      <c r="C1" s="1"/>
      <c r="D1" s="1"/>
      <c r="E1" s="1"/>
      <c r="F1" s="1"/>
      <c r="G1" s="1"/>
      <c r="H1" s="1"/>
      <c r="I1" s="1"/>
      <c r="M1" s="1"/>
      <c r="N1" s="1" t="s">
        <v>14</v>
      </c>
      <c r="O1" s="1"/>
      <c r="P1" s="1"/>
      <c r="Q1" s="1"/>
      <c r="R1" s="1"/>
      <c r="S1" s="1"/>
      <c r="T1" s="1"/>
      <c r="U1" s="1"/>
      <c r="Y1" s="1"/>
      <c r="Z1" s="1" t="s">
        <v>14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48</v>
      </c>
      <c r="C2" s="1"/>
      <c r="D2" s="1"/>
      <c r="E2" s="1"/>
      <c r="F2" s="1"/>
      <c r="G2" s="1"/>
      <c r="H2" s="1"/>
      <c r="I2" s="1"/>
      <c r="M2" s="1"/>
      <c r="N2" s="1" t="s">
        <v>50</v>
      </c>
      <c r="O2" s="1"/>
      <c r="P2" s="1"/>
      <c r="Q2" s="1"/>
      <c r="R2" s="1"/>
      <c r="S2" s="1"/>
      <c r="T2" s="1"/>
      <c r="U2" s="1"/>
      <c r="Y2" s="1"/>
      <c r="Z2" s="1" t="s">
        <v>51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71</v>
      </c>
      <c r="B4" s="3"/>
      <c r="C4" s="3"/>
      <c r="D4" s="3"/>
      <c r="E4" s="3"/>
      <c r="F4" s="3"/>
      <c r="G4" s="3"/>
      <c r="H4" s="3"/>
      <c r="I4" s="3"/>
      <c r="J4" s="4"/>
      <c r="K4" s="12" t="s">
        <v>23</v>
      </c>
      <c r="M4" s="2" t="s">
        <v>73</v>
      </c>
      <c r="N4" s="3"/>
      <c r="O4" s="3"/>
      <c r="P4" s="3"/>
      <c r="Q4" s="3"/>
      <c r="R4" s="3"/>
      <c r="S4" s="3"/>
      <c r="T4" s="3"/>
      <c r="U4" s="3"/>
      <c r="V4" s="4"/>
      <c r="W4" s="12" t="s">
        <v>23</v>
      </c>
      <c r="X4" s="16" t="s">
        <v>23</v>
      </c>
      <c r="Y4" s="2" t="s">
        <v>94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23</v>
      </c>
      <c r="AJ4" s="16"/>
    </row>
    <row r="5" spans="1:35" ht="15">
      <c r="A5" s="2" t="s">
        <v>72</v>
      </c>
      <c r="B5" s="3"/>
      <c r="C5" s="3"/>
      <c r="D5" s="3"/>
      <c r="E5" s="3"/>
      <c r="F5" s="3"/>
      <c r="G5" s="3"/>
      <c r="H5" s="3"/>
      <c r="I5" s="3"/>
      <c r="J5" s="4"/>
      <c r="K5" s="12">
        <v>18396</v>
      </c>
      <c r="M5" s="2" t="s">
        <v>74</v>
      </c>
      <c r="N5" s="3"/>
      <c r="O5" s="3"/>
      <c r="P5" s="3"/>
      <c r="Q5" s="3"/>
      <c r="R5" s="3"/>
      <c r="S5" s="3"/>
      <c r="T5" s="3"/>
      <c r="U5" s="3"/>
      <c r="V5" s="4"/>
      <c r="W5" s="12">
        <f>K5+K9-K26</f>
        <v>22344.048</v>
      </c>
      <c r="X5" s="16"/>
      <c r="Y5" s="2" t="s">
        <v>93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22972.095999999994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1265.4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1265.4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1265.4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27</v>
      </c>
    </row>
    <row r="8" spans="1:35" ht="15">
      <c r="A8" s="2" t="s">
        <v>49</v>
      </c>
      <c r="B8" s="3"/>
      <c r="C8" s="3"/>
      <c r="D8" s="3"/>
      <c r="E8" s="3"/>
      <c r="F8" s="3"/>
      <c r="G8" s="3"/>
      <c r="H8" s="3"/>
      <c r="I8" s="3"/>
      <c r="J8" s="4"/>
      <c r="K8" s="13">
        <f>W8</f>
        <v>10</v>
      </c>
      <c r="M8" s="2" t="s">
        <v>49</v>
      </c>
      <c r="N8" s="3"/>
      <c r="O8" s="3"/>
      <c r="P8" s="3"/>
      <c r="Q8" s="3"/>
      <c r="R8" s="3"/>
      <c r="S8" s="3"/>
      <c r="T8" s="3"/>
      <c r="U8" s="3"/>
      <c r="V8" s="4"/>
      <c r="W8" s="13">
        <v>10</v>
      </c>
      <c r="Y8" s="2" t="s">
        <v>49</v>
      </c>
      <c r="Z8" s="3"/>
      <c r="AA8" s="3"/>
      <c r="AB8" s="3"/>
      <c r="AC8" s="3"/>
      <c r="AD8" s="3"/>
      <c r="AE8" s="3"/>
      <c r="AF8" s="3"/>
      <c r="AG8" s="3"/>
      <c r="AH8" s="4"/>
      <c r="AI8" s="13">
        <f>W8</f>
        <v>10</v>
      </c>
    </row>
    <row r="9" spans="1:35" ht="15">
      <c r="A9" s="2" t="s">
        <v>24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12654</v>
      </c>
      <c r="M9" s="2" t="s">
        <v>25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12654</v>
      </c>
      <c r="Y9" s="2" t="s">
        <v>26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12654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98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5226.102</v>
      </c>
      <c r="M11" s="7" t="s">
        <v>98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5226.102</v>
      </c>
      <c r="Y11" s="7" t="s">
        <v>98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5226.102</v>
      </c>
    </row>
    <row r="12" spans="1:35" ht="15.75">
      <c r="A12" s="7" t="s">
        <v>15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265.73400000000004</v>
      </c>
      <c r="M12" s="7" t="s">
        <v>15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265.73400000000004</v>
      </c>
      <c r="Y12" s="7" t="s">
        <v>15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265.73400000000004</v>
      </c>
    </row>
    <row r="13" spans="1:35" ht="15.75">
      <c r="A13" s="7" t="s">
        <v>53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1948.7160000000001</v>
      </c>
      <c r="M13" s="7" t="s">
        <v>53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1948.7160000000001</v>
      </c>
      <c r="Y13" s="7" t="s">
        <v>53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1948.7160000000001</v>
      </c>
    </row>
    <row r="14" spans="1:35" ht="15.75">
      <c r="A14" s="7" t="s">
        <v>54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1265.4</v>
      </c>
      <c r="M14" s="7" t="s">
        <v>54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1265.4</v>
      </c>
      <c r="Y14" s="7" t="s">
        <v>54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1265.4</v>
      </c>
    </row>
    <row r="15" spans="1:35" ht="15.75">
      <c r="A15" s="7" t="s">
        <v>55</v>
      </c>
      <c r="B15" s="6"/>
      <c r="C15" s="6"/>
      <c r="D15" s="6"/>
      <c r="E15" s="6"/>
      <c r="F15" s="6"/>
      <c r="G15" s="6"/>
      <c r="H15" s="6"/>
      <c r="I15" s="3"/>
      <c r="J15" s="4"/>
      <c r="K15" s="14" t="s">
        <v>23</v>
      </c>
      <c r="M15" s="7" t="s">
        <v>55</v>
      </c>
      <c r="N15" s="6"/>
      <c r="O15" s="6"/>
      <c r="P15" s="6"/>
      <c r="Q15" s="6"/>
      <c r="R15" s="6"/>
      <c r="S15" s="6"/>
      <c r="T15" s="6"/>
      <c r="U15" s="3"/>
      <c r="V15" s="4"/>
      <c r="W15" s="14">
        <f>W20</f>
        <v>3320</v>
      </c>
      <c r="Y15" s="7" t="s">
        <v>55</v>
      </c>
      <c r="Z15" s="6"/>
      <c r="AA15" s="6"/>
      <c r="AB15" s="6"/>
      <c r="AC15" s="6"/>
      <c r="AD15" s="6"/>
      <c r="AE15" s="6"/>
      <c r="AF15" s="6"/>
      <c r="AG15" s="3"/>
      <c r="AH15" s="4"/>
      <c r="AI15" s="14" t="str">
        <f>AI22</f>
        <v> </v>
      </c>
    </row>
    <row r="16" spans="1:35" ht="15">
      <c r="A16" s="2" t="s">
        <v>3</v>
      </c>
      <c r="B16" s="3"/>
      <c r="C16" s="3"/>
      <c r="D16" s="3"/>
      <c r="E16" s="3"/>
      <c r="F16" s="3"/>
      <c r="G16" s="3"/>
      <c r="H16" s="3"/>
      <c r="I16" s="3"/>
      <c r="J16" s="4"/>
      <c r="K16" s="5" t="s">
        <v>23</v>
      </c>
      <c r="M16" s="2" t="s">
        <v>3</v>
      </c>
      <c r="N16" s="3"/>
      <c r="O16" s="3"/>
      <c r="P16" s="3"/>
      <c r="Q16" s="3"/>
      <c r="R16" s="3"/>
      <c r="S16" s="3"/>
      <c r="T16" s="3"/>
      <c r="U16" s="3"/>
      <c r="V16" s="4"/>
      <c r="W16" s="5" t="s">
        <v>23</v>
      </c>
      <c r="Y16" s="2" t="s">
        <v>3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4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4</v>
      </c>
      <c r="N17" s="3"/>
      <c r="O17" s="3"/>
      <c r="P17" s="3"/>
      <c r="Q17" s="3"/>
      <c r="R17" s="3"/>
      <c r="S17" s="3"/>
      <c r="T17" s="3"/>
      <c r="U17" s="3"/>
      <c r="V17" s="4"/>
      <c r="W17" s="5" t="s">
        <v>23</v>
      </c>
      <c r="Y17" s="2" t="s">
        <v>4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5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5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5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6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6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6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8" t="s">
        <v>7</v>
      </c>
      <c r="B20" s="9"/>
      <c r="C20" s="9"/>
      <c r="D20" s="9"/>
      <c r="E20" s="9"/>
      <c r="F20" s="9"/>
      <c r="G20" s="9"/>
      <c r="H20" s="9"/>
      <c r="I20" s="9"/>
      <c r="J20" s="10"/>
      <c r="K20" s="5" t="s">
        <v>23</v>
      </c>
      <c r="M20" s="8" t="s">
        <v>7</v>
      </c>
      <c r="N20" s="9"/>
      <c r="O20" s="9"/>
      <c r="P20" s="9"/>
      <c r="Q20" s="9"/>
      <c r="R20" s="9"/>
      <c r="S20" s="9"/>
      <c r="T20" s="9"/>
      <c r="U20" s="9"/>
      <c r="V20" s="10"/>
      <c r="W20" s="5">
        <v>3320</v>
      </c>
      <c r="Y20" s="8" t="s">
        <v>7</v>
      </c>
      <c r="Z20" s="9"/>
      <c r="AA20" s="9"/>
      <c r="AB20" s="9"/>
      <c r="AC20" s="9"/>
      <c r="AD20" s="9"/>
      <c r="AE20" s="9"/>
      <c r="AF20" s="9"/>
      <c r="AG20" s="9"/>
      <c r="AH20" s="10"/>
      <c r="AI20" s="5"/>
    </row>
    <row r="21" spans="1:35" ht="15">
      <c r="A21" s="2" t="s">
        <v>8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8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8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9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9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56</v>
      </c>
      <c r="Z22" s="3"/>
      <c r="AA22" s="3"/>
      <c r="AB22" s="3"/>
      <c r="AC22" s="3"/>
      <c r="AD22" s="3"/>
      <c r="AE22" s="3"/>
      <c r="AF22" s="3"/>
      <c r="AG22" s="3"/>
      <c r="AH22" s="4"/>
      <c r="AI22" s="5" t="s">
        <v>23</v>
      </c>
    </row>
    <row r="23" spans="1:35" ht="15">
      <c r="A23" s="8" t="s">
        <v>10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10</v>
      </c>
      <c r="N23" s="9"/>
      <c r="O23" s="9"/>
      <c r="P23" s="9"/>
      <c r="Q23" s="9"/>
      <c r="R23" s="9"/>
      <c r="S23" s="9"/>
      <c r="T23" s="9"/>
      <c r="U23" s="9"/>
      <c r="V23" s="10"/>
      <c r="W23" s="5" t="s">
        <v>23</v>
      </c>
      <c r="Y23" s="8" t="s">
        <v>10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11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11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11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12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12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22</v>
      </c>
      <c r="Z25" s="3"/>
      <c r="AA25" s="3"/>
      <c r="AB25" s="3"/>
      <c r="AC25" s="3"/>
      <c r="AD25" s="3"/>
      <c r="AE25" s="3"/>
      <c r="AF25" s="3"/>
      <c r="AG25" s="3"/>
      <c r="AH25" s="4"/>
      <c r="AI25" s="5" t="s">
        <v>23</v>
      </c>
    </row>
    <row r="26" spans="1:35" ht="15">
      <c r="A26" s="8" t="s">
        <v>13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</f>
        <v>8705.952000000001</v>
      </c>
      <c r="M26" s="8" t="s">
        <v>13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W11+W12+W13+W14+W15</f>
        <v>12025.952000000001</v>
      </c>
      <c r="Y26" s="8" t="s">
        <v>13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</f>
        <v>8705.952000000001</v>
      </c>
    </row>
    <row r="28" spans="1:33" ht="15.75">
      <c r="A28" s="1"/>
      <c r="B28" s="1"/>
      <c r="C28" s="1"/>
      <c r="D28" s="1"/>
      <c r="E28" s="23" t="s">
        <v>31</v>
      </c>
      <c r="F28" s="1"/>
      <c r="G28" s="1"/>
      <c r="H28" s="1"/>
      <c r="I28" s="1"/>
      <c r="M28" s="1"/>
      <c r="N28" s="1"/>
      <c r="O28" s="1"/>
      <c r="P28" s="1"/>
      <c r="Q28" s="1"/>
      <c r="R28" s="23" t="s">
        <v>29</v>
      </c>
      <c r="S28" s="1"/>
      <c r="T28" s="1"/>
      <c r="U28" s="1"/>
      <c r="Y28" s="1"/>
      <c r="Z28" s="1"/>
      <c r="AA28" s="1"/>
      <c r="AB28" s="1"/>
      <c r="AC28" s="1"/>
      <c r="AD28" s="23" t="s">
        <v>27</v>
      </c>
      <c r="AE28" s="1"/>
      <c r="AF28" s="1"/>
      <c r="AG28" s="1"/>
    </row>
    <row r="29" spans="1:36" ht="15">
      <c r="A29" s="2" t="s">
        <v>75</v>
      </c>
      <c r="B29" s="3"/>
      <c r="C29" s="3"/>
      <c r="D29" s="3"/>
      <c r="E29" s="3"/>
      <c r="F29" s="3"/>
      <c r="G29" s="3"/>
      <c r="H29" s="3"/>
      <c r="I29" s="3"/>
      <c r="J29" s="4"/>
      <c r="K29" s="15" t="s">
        <v>23</v>
      </c>
      <c r="L29" s="16"/>
      <c r="M29" s="2" t="s">
        <v>77</v>
      </c>
      <c r="N29" s="3"/>
      <c r="O29" s="3"/>
      <c r="P29" s="3"/>
      <c r="Q29" s="3"/>
      <c r="R29" s="3"/>
      <c r="S29" s="3"/>
      <c r="T29" s="3"/>
      <c r="U29" s="3"/>
      <c r="V29" s="4"/>
      <c r="W29" s="12" t="s">
        <v>23</v>
      </c>
      <c r="X29" s="16"/>
      <c r="Y29" s="2" t="s">
        <v>92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23</v>
      </c>
      <c r="AJ29" s="16"/>
    </row>
    <row r="30" spans="1:35" ht="15">
      <c r="A30" s="2" t="s">
        <v>76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AI5+AI9-AI26</f>
        <v>26920.14399999999</v>
      </c>
      <c r="M30" s="2" t="s">
        <v>78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28546.191999999985</v>
      </c>
      <c r="X30" s="16"/>
      <c r="Y30" s="2" t="s">
        <v>91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32494.23999999998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1265.4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1265.4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1265.4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27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27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27</v>
      </c>
    </row>
    <row r="33" spans="1:35" ht="15">
      <c r="A33" s="2" t="s">
        <v>49</v>
      </c>
      <c r="B33" s="3"/>
      <c r="C33" s="3"/>
      <c r="D33" s="3"/>
      <c r="E33" s="3"/>
      <c r="F33" s="3"/>
      <c r="G33" s="3"/>
      <c r="H33" s="3"/>
      <c r="I33" s="3"/>
      <c r="J33" s="4"/>
      <c r="K33" s="13">
        <f>W8</f>
        <v>10</v>
      </c>
      <c r="M33" s="2" t="s">
        <v>49</v>
      </c>
      <c r="N33" s="3"/>
      <c r="O33" s="3"/>
      <c r="P33" s="3"/>
      <c r="Q33" s="3"/>
      <c r="R33" s="3"/>
      <c r="S33" s="3"/>
      <c r="T33" s="3"/>
      <c r="U33" s="3"/>
      <c r="V33" s="4"/>
      <c r="W33" s="13">
        <f>K33</f>
        <v>10</v>
      </c>
      <c r="Y33" s="2" t="s">
        <v>49</v>
      </c>
      <c r="Z33" s="3"/>
      <c r="AA33" s="3"/>
      <c r="AB33" s="3"/>
      <c r="AC33" s="3"/>
      <c r="AD33" s="3"/>
      <c r="AE33" s="3"/>
      <c r="AF33" s="3"/>
      <c r="AG33" s="3"/>
      <c r="AH33" s="4"/>
      <c r="AI33" s="13">
        <f>W33</f>
        <v>10</v>
      </c>
    </row>
    <row r="34" spans="1:35" ht="15">
      <c r="A34" s="2" t="s">
        <v>32</v>
      </c>
      <c r="B34" s="3"/>
      <c r="C34" s="3"/>
      <c r="D34" s="3"/>
      <c r="E34" s="3"/>
      <c r="F34" s="3"/>
      <c r="G34" s="3"/>
      <c r="H34" s="3"/>
      <c r="I34" s="3"/>
      <c r="J34" s="4"/>
      <c r="K34" s="15">
        <f>K31*K33</f>
        <v>12654</v>
      </c>
      <c r="M34" s="2" t="s">
        <v>30</v>
      </c>
      <c r="N34" s="3"/>
      <c r="O34" s="3"/>
      <c r="P34" s="3"/>
      <c r="Q34" s="3"/>
      <c r="R34" s="3"/>
      <c r="S34" s="3"/>
      <c r="T34" s="3"/>
      <c r="U34" s="3"/>
      <c r="V34" s="4"/>
      <c r="W34" s="15">
        <f>W31*W33</f>
        <v>12654</v>
      </c>
      <c r="Y34" s="2" t="s">
        <v>28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12654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98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5226.102</v>
      </c>
      <c r="M36" s="7" t="s">
        <v>98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5226.102</v>
      </c>
      <c r="Y36" s="7" t="s">
        <v>98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5226.102</v>
      </c>
    </row>
    <row r="37" spans="1:35" ht="15.75">
      <c r="A37" s="7" t="s">
        <v>15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265.73400000000004</v>
      </c>
      <c r="M37" s="7" t="s">
        <v>15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265.73400000000004</v>
      </c>
      <c r="Y37" s="7" t="s">
        <v>15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265.73400000000004</v>
      </c>
    </row>
    <row r="38" spans="1:35" ht="15.75">
      <c r="A38" s="7" t="s">
        <v>53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1948.7160000000001</v>
      </c>
      <c r="M38" s="7" t="s">
        <v>53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1948.7160000000001</v>
      </c>
      <c r="Y38" s="7" t="s">
        <v>53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AI31*1.89</f>
        <v>2391.606</v>
      </c>
    </row>
    <row r="39" spans="1:35" ht="15.75">
      <c r="A39" s="7" t="s">
        <v>54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1265.4</v>
      </c>
      <c r="M39" s="7" t="s">
        <v>54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1265.4</v>
      </c>
      <c r="Y39" s="7" t="s">
        <v>54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1265.4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95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AI31*0.34</f>
        <v>430.23600000000005</v>
      </c>
    </row>
    <row r="41" spans="1:35" ht="15.75">
      <c r="A41" s="7" t="s">
        <v>55</v>
      </c>
      <c r="B41" s="6"/>
      <c r="C41" s="6"/>
      <c r="D41" s="6"/>
      <c r="E41" s="6"/>
      <c r="F41" s="6"/>
      <c r="G41" s="6"/>
      <c r="H41" s="6"/>
      <c r="I41" s="3"/>
      <c r="J41" s="4"/>
      <c r="K41" s="14">
        <f>K45</f>
        <v>2322</v>
      </c>
      <c r="M41" s="7" t="s">
        <v>55</v>
      </c>
      <c r="N41" s="6"/>
      <c r="O41" s="6"/>
      <c r="P41" s="6"/>
      <c r="Q41" s="6"/>
      <c r="R41" s="6"/>
      <c r="S41" s="6"/>
      <c r="T41" s="6"/>
      <c r="U41" s="3"/>
      <c r="V41" s="4"/>
      <c r="W41" s="14" t="s">
        <v>23</v>
      </c>
      <c r="Y41" s="7" t="s">
        <v>96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AI46</f>
        <v>4150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 t="s">
        <v>23</v>
      </c>
    </row>
    <row r="43" spans="1:36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  <c r="AJ43" s="16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>
        <v>2322</v>
      </c>
      <c r="M45" s="2" t="s">
        <v>6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6</v>
      </c>
      <c r="Z45" s="3"/>
      <c r="AA45" s="3"/>
      <c r="AB45" s="3"/>
      <c r="AC45" s="3"/>
      <c r="AD45" s="3"/>
      <c r="AE45" s="3"/>
      <c r="AF45" s="3"/>
      <c r="AG45" s="3"/>
      <c r="AH45" s="4"/>
      <c r="AI45" s="5" t="s">
        <v>23</v>
      </c>
    </row>
    <row r="46" spans="1:35" ht="15">
      <c r="A46" s="8" t="s">
        <v>7</v>
      </c>
      <c r="B46" s="9"/>
      <c r="C46" s="9"/>
      <c r="D46" s="9"/>
      <c r="E46" s="9"/>
      <c r="F46" s="9"/>
      <c r="G46" s="9"/>
      <c r="H46" s="9"/>
      <c r="I46" s="9"/>
      <c r="J46" s="10"/>
      <c r="K46" s="5" t="s">
        <v>23</v>
      </c>
      <c r="M46" s="8" t="s">
        <v>7</v>
      </c>
      <c r="N46" s="9"/>
      <c r="O46" s="9"/>
      <c r="P46" s="9"/>
      <c r="Q46" s="9"/>
      <c r="R46" s="9"/>
      <c r="S46" s="9"/>
      <c r="T46" s="9"/>
      <c r="U46" s="9"/>
      <c r="V46" s="10"/>
      <c r="W46" s="5" t="s">
        <v>23</v>
      </c>
      <c r="Y46" s="8" t="s">
        <v>7</v>
      </c>
      <c r="Z46" s="9"/>
      <c r="AA46" s="9"/>
      <c r="AB46" s="9"/>
      <c r="AC46" s="9"/>
      <c r="AD46" s="9"/>
      <c r="AE46" s="9"/>
      <c r="AF46" s="9"/>
      <c r="AG46" s="9"/>
      <c r="AH46" s="10"/>
      <c r="AI46" s="5">
        <v>4150</v>
      </c>
    </row>
    <row r="47" spans="1:35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8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8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9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9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9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10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10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10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11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11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39</v>
      </c>
      <c r="B51" s="3"/>
      <c r="C51" s="3"/>
      <c r="D51" s="3"/>
      <c r="E51" s="3"/>
      <c r="F51" s="3"/>
      <c r="G51" s="3"/>
      <c r="H51" s="3"/>
      <c r="I51" s="3"/>
      <c r="J51" s="4"/>
      <c r="K51" s="5" t="s">
        <v>23</v>
      </c>
      <c r="M51" s="2" t="s">
        <v>12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22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8" t="s">
        <v>13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K36+K37+K38+K39+K41</f>
        <v>11027.952000000001</v>
      </c>
      <c r="M52" s="8" t="s">
        <v>13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</f>
        <v>8705.952000000001</v>
      </c>
      <c r="Y52" s="8" t="s">
        <v>13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13729.078000000001</v>
      </c>
    </row>
    <row r="54" spans="5:30" ht="12.75">
      <c r="E54" s="18" t="s">
        <v>16</v>
      </c>
      <c r="R54" s="19" t="s">
        <v>17</v>
      </c>
      <c r="AD54" s="19" t="s">
        <v>18</v>
      </c>
    </row>
    <row r="55" spans="1:36" ht="15">
      <c r="A55" s="2" t="s">
        <v>79</v>
      </c>
      <c r="B55" s="3"/>
      <c r="C55" s="3"/>
      <c r="D55" s="3"/>
      <c r="E55" s="3"/>
      <c r="F55" s="3"/>
      <c r="G55" s="3"/>
      <c r="H55" s="3"/>
      <c r="I55" s="3"/>
      <c r="J55" s="4"/>
      <c r="K55" s="15" t="s">
        <v>23</v>
      </c>
      <c r="L55" s="16"/>
      <c r="M55" s="2" t="s">
        <v>81</v>
      </c>
      <c r="N55" s="3"/>
      <c r="O55" s="3"/>
      <c r="P55" s="3"/>
      <c r="Q55" s="3"/>
      <c r="R55" s="3"/>
      <c r="S55" s="3"/>
      <c r="T55" s="3"/>
      <c r="U55" s="3"/>
      <c r="V55" s="4"/>
      <c r="W55" s="15" t="s">
        <v>23</v>
      </c>
      <c r="X55" s="16"/>
      <c r="Y55" s="2" t="s">
        <v>89</v>
      </c>
      <c r="Z55" s="3"/>
      <c r="AA55" s="3"/>
      <c r="AB55" s="3"/>
      <c r="AC55" s="3"/>
      <c r="AD55" s="3"/>
      <c r="AE55" s="3"/>
      <c r="AF55" s="3"/>
      <c r="AG55" s="3"/>
      <c r="AH55" s="4"/>
      <c r="AI55" s="12" t="s">
        <v>23</v>
      </c>
      <c r="AJ55" s="16" t="s">
        <v>23</v>
      </c>
    </row>
    <row r="56" spans="1:35" ht="15">
      <c r="A56" s="2" t="s">
        <v>80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31419.161999999975</v>
      </c>
      <c r="M56" s="2" t="s">
        <v>82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33194.08399999997</v>
      </c>
      <c r="Y56" s="2" t="s">
        <v>90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35414.00599999997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1265.4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1265.4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1265.4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27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27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27</v>
      </c>
    </row>
    <row r="59" spans="1:35" ht="15">
      <c r="A59" s="2" t="s">
        <v>49</v>
      </c>
      <c r="B59" s="3"/>
      <c r="C59" s="3"/>
      <c r="D59" s="3"/>
      <c r="E59" s="3"/>
      <c r="F59" s="3"/>
      <c r="G59" s="3"/>
      <c r="H59" s="3"/>
      <c r="I59" s="3"/>
      <c r="J59" s="4"/>
      <c r="K59" s="14">
        <f>K33</f>
        <v>10</v>
      </c>
      <c r="M59" s="2" t="s">
        <v>52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10</v>
      </c>
      <c r="Y59" s="2" t="s">
        <v>49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10</v>
      </c>
    </row>
    <row r="60" spans="1:35" ht="15">
      <c r="A60" s="2" t="s">
        <v>33</v>
      </c>
      <c r="B60" s="3"/>
      <c r="C60" s="3"/>
      <c r="D60" s="3"/>
      <c r="E60" s="3"/>
      <c r="F60" s="3"/>
      <c r="G60" s="3"/>
      <c r="H60" s="3"/>
      <c r="I60" s="3"/>
      <c r="J60" s="4"/>
      <c r="K60" s="15">
        <f>K34</f>
        <v>12654</v>
      </c>
      <c r="M60" s="2" t="s">
        <v>38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12654</v>
      </c>
      <c r="Y60" s="2" t="s">
        <v>37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12654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98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5226.102</v>
      </c>
      <c r="M62" s="7" t="s">
        <v>98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5226.102</v>
      </c>
      <c r="Y62" s="7" t="s">
        <v>98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5226.102</v>
      </c>
    </row>
    <row r="63" spans="1:35" ht="15.75">
      <c r="A63" s="7" t="s">
        <v>15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265.73400000000004</v>
      </c>
      <c r="M63" s="7" t="s">
        <v>15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265.73400000000004</v>
      </c>
      <c r="Y63" s="7" t="s">
        <v>15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265.73400000000004</v>
      </c>
    </row>
    <row r="64" spans="1:35" ht="15.75">
      <c r="A64" s="7" t="s">
        <v>53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2391.606</v>
      </c>
      <c r="M64" s="7" t="s">
        <v>53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2391.606</v>
      </c>
      <c r="Y64" s="7" t="s">
        <v>53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2391.606</v>
      </c>
    </row>
    <row r="65" spans="1:35" ht="15.75">
      <c r="A65" s="7" t="s">
        <v>54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1265.4</v>
      </c>
      <c r="M65" s="7" t="s">
        <v>54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1265.4</v>
      </c>
      <c r="Y65" s="7" t="s">
        <v>54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1265.4</v>
      </c>
    </row>
    <row r="66" spans="1:35" ht="15.75">
      <c r="A66" s="7" t="s">
        <v>95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430.23600000000005</v>
      </c>
      <c r="M66" s="7" t="s">
        <v>95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430.23600000000005</v>
      </c>
      <c r="Y66" s="7" t="s">
        <v>95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W66</f>
        <v>430.23600000000005</v>
      </c>
    </row>
    <row r="67" spans="1:35" ht="15.75">
      <c r="A67" s="7" t="s">
        <v>96</v>
      </c>
      <c r="B67" s="6"/>
      <c r="C67" s="6"/>
      <c r="D67" s="6"/>
      <c r="E67" s="6"/>
      <c r="F67" s="6"/>
      <c r="G67" s="6"/>
      <c r="H67" s="6"/>
      <c r="I67" s="3"/>
      <c r="J67" s="4"/>
      <c r="K67" s="14">
        <f>K69</f>
        <v>1300</v>
      </c>
      <c r="M67" s="7" t="s">
        <v>96</v>
      </c>
      <c r="N67" s="6"/>
      <c r="O67" s="6"/>
      <c r="P67" s="6"/>
      <c r="Q67" s="6"/>
      <c r="R67" s="6"/>
      <c r="S67" s="6"/>
      <c r="T67" s="6"/>
      <c r="U67" s="3"/>
      <c r="V67" s="4"/>
      <c r="W67" s="14">
        <f>W77</f>
        <v>855</v>
      </c>
      <c r="Y67" s="7" t="s">
        <v>96</v>
      </c>
      <c r="Z67" s="6"/>
      <c r="AA67" s="6"/>
      <c r="AB67" s="6"/>
      <c r="AC67" s="6"/>
      <c r="AD67" s="6"/>
      <c r="AE67" s="6"/>
      <c r="AF67" s="6"/>
      <c r="AG67" s="3"/>
      <c r="AH67" s="4"/>
      <c r="AI67" s="14"/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>
        <v>1300</v>
      </c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6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6</v>
      </c>
      <c r="Z71" s="3"/>
      <c r="AA71" s="3"/>
      <c r="AB71" s="3"/>
      <c r="AC71" s="3"/>
      <c r="AD71" s="3"/>
      <c r="AE71" s="3"/>
      <c r="AF71" s="3"/>
      <c r="AG71" s="3"/>
      <c r="AH71" s="4"/>
      <c r="AI71" s="5" t="s">
        <v>23</v>
      </c>
    </row>
    <row r="72" spans="1:35" ht="15">
      <c r="A72" s="8" t="s">
        <v>7</v>
      </c>
      <c r="B72" s="9"/>
      <c r="C72" s="9"/>
      <c r="D72" s="9"/>
      <c r="E72" s="9"/>
      <c r="F72" s="9"/>
      <c r="G72" s="9"/>
      <c r="H72" s="9"/>
      <c r="I72" s="9"/>
      <c r="J72" s="10"/>
      <c r="K72" s="5" t="s">
        <v>23</v>
      </c>
      <c r="M72" s="8" t="s">
        <v>7</v>
      </c>
      <c r="N72" s="9"/>
      <c r="O72" s="9"/>
      <c r="P72" s="9"/>
      <c r="Q72" s="9"/>
      <c r="R72" s="9"/>
      <c r="S72" s="9"/>
      <c r="T72" s="9"/>
      <c r="U72" s="9"/>
      <c r="V72" s="10"/>
      <c r="W72" s="5" t="s">
        <v>23</v>
      </c>
      <c r="Y72" s="8" t="s">
        <v>7</v>
      </c>
      <c r="Z72" s="9"/>
      <c r="AA72" s="9"/>
      <c r="AB72" s="9"/>
      <c r="AC72" s="9"/>
      <c r="AD72" s="9"/>
      <c r="AE72" s="9"/>
      <c r="AF72" s="9"/>
      <c r="AG72" s="9"/>
      <c r="AH72" s="10"/>
      <c r="AI72" s="5" t="s">
        <v>23</v>
      </c>
    </row>
    <row r="73" spans="1:35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40</v>
      </c>
      <c r="N73" s="3"/>
      <c r="O73" s="3"/>
      <c r="P73" s="3"/>
      <c r="Q73" s="3"/>
      <c r="R73" s="3"/>
      <c r="S73" s="3"/>
      <c r="T73" s="3"/>
      <c r="U73" s="3"/>
      <c r="V73" s="4"/>
      <c r="W73" s="5" t="s">
        <v>23</v>
      </c>
      <c r="Y73" s="2" t="s">
        <v>8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9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9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9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10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10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10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11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11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12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97</v>
      </c>
      <c r="N77" s="3"/>
      <c r="O77" s="3"/>
      <c r="P77" s="3"/>
      <c r="Q77" s="3"/>
      <c r="R77" s="3"/>
      <c r="S77" s="3"/>
      <c r="T77" s="3"/>
      <c r="U77" s="3"/>
      <c r="V77" s="4"/>
      <c r="W77" s="5">
        <f>750+105</f>
        <v>855</v>
      </c>
      <c r="Y77" s="2" t="s">
        <v>12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6" ht="15">
      <c r="A78" s="8" t="s">
        <v>13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10879.078000000001</v>
      </c>
      <c r="L78" s="17"/>
      <c r="M78" s="8" t="s">
        <v>13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10434.078000000001</v>
      </c>
      <c r="Y78" s="8" t="s">
        <v>13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</f>
        <v>9579.078000000001</v>
      </c>
      <c r="AJ78" s="16"/>
    </row>
    <row r="80" spans="5:30" ht="12.75">
      <c r="E80" s="18" t="s">
        <v>19</v>
      </c>
      <c r="R80" s="19" t="s">
        <v>20</v>
      </c>
      <c r="AD80" s="19" t="s">
        <v>21</v>
      </c>
    </row>
    <row r="81" spans="1:36" ht="15">
      <c r="A81" s="2" t="s">
        <v>83</v>
      </c>
      <c r="B81" s="3"/>
      <c r="C81" s="3"/>
      <c r="D81" s="3"/>
      <c r="E81" s="3"/>
      <c r="F81" s="3"/>
      <c r="G81" s="3"/>
      <c r="H81" s="3"/>
      <c r="I81" s="3"/>
      <c r="J81" s="4"/>
      <c r="K81" s="15" t="s">
        <v>23</v>
      </c>
      <c r="L81" s="16"/>
      <c r="M81" s="2" t="s">
        <v>85</v>
      </c>
      <c r="N81" s="3"/>
      <c r="O81" s="3"/>
      <c r="P81" s="3"/>
      <c r="Q81" s="3"/>
      <c r="R81" s="3"/>
      <c r="S81" s="3"/>
      <c r="T81" s="3"/>
      <c r="U81" s="3"/>
      <c r="V81" s="4"/>
      <c r="W81" s="15" t="s">
        <v>23</v>
      </c>
      <c r="X81" s="17"/>
      <c r="Y81" s="2" t="s">
        <v>87</v>
      </c>
      <c r="Z81" s="3"/>
      <c r="AA81" s="3"/>
      <c r="AB81" s="3"/>
      <c r="AC81" s="3"/>
      <c r="AD81" s="3"/>
      <c r="AE81" s="3"/>
      <c r="AF81" s="3"/>
      <c r="AG81" s="3"/>
      <c r="AH81" s="4"/>
      <c r="AI81" s="15" t="s">
        <v>23</v>
      </c>
      <c r="AJ81" s="17"/>
    </row>
    <row r="82" spans="1:35" ht="15">
      <c r="A82" s="2" t="s">
        <v>84</v>
      </c>
      <c r="B82" s="3"/>
      <c r="C82" s="3"/>
      <c r="D82" s="3"/>
      <c r="E82" s="3"/>
      <c r="F82" s="3"/>
      <c r="G82" s="3"/>
      <c r="H82" s="3"/>
      <c r="I82" s="3"/>
      <c r="J82" s="4"/>
      <c r="K82" s="12">
        <f>AI56+AI60-AI78</f>
        <v>38488.92799999997</v>
      </c>
      <c r="M82" s="2" t="s">
        <v>86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39419.84999999997</v>
      </c>
      <c r="Y82" s="2" t="s">
        <v>88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42494.77199999997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1265.4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1265.4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1265.4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27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27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27</v>
      </c>
    </row>
    <row r="85" spans="1:35" ht="15">
      <c r="A85" s="2" t="s">
        <v>49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10</v>
      </c>
      <c r="M85" s="2" t="s">
        <v>49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10</v>
      </c>
      <c r="Y85" s="2" t="s">
        <v>49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10</v>
      </c>
    </row>
    <row r="86" spans="1:35" ht="15">
      <c r="A86" s="2" t="s">
        <v>34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12654</v>
      </c>
      <c r="M86" s="2" t="s">
        <v>35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12654</v>
      </c>
      <c r="Y86" s="2" t="s">
        <v>36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12654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98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5226.102</v>
      </c>
      <c r="M88" s="7" t="s">
        <v>98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5226.102</v>
      </c>
      <c r="Y88" s="7" t="s">
        <v>98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 aca="true" t="shared" si="0" ref="AI88:AI93">W88</f>
        <v>5226.102</v>
      </c>
    </row>
    <row r="89" spans="1:35" ht="15.75">
      <c r="A89" s="7" t="s">
        <v>15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265.73400000000004</v>
      </c>
      <c r="M89" s="7" t="s">
        <v>15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265.73400000000004</v>
      </c>
      <c r="Y89" s="7" t="s">
        <v>15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 t="shared" si="0"/>
        <v>265.73400000000004</v>
      </c>
    </row>
    <row r="90" spans="1:35" ht="15.75">
      <c r="A90" s="7" t="s">
        <v>53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2391.606</v>
      </c>
      <c r="M90" s="7" t="s">
        <v>53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2391.606</v>
      </c>
      <c r="Y90" s="7" t="s">
        <v>53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 t="shared" si="0"/>
        <v>2391.606</v>
      </c>
    </row>
    <row r="91" spans="1:35" ht="15.75">
      <c r="A91" s="7" t="s">
        <v>54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1265.4</v>
      </c>
      <c r="M91" s="7" t="s">
        <v>54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1265.4</v>
      </c>
      <c r="Y91" s="7" t="s">
        <v>54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 t="shared" si="0"/>
        <v>1265.4</v>
      </c>
    </row>
    <row r="92" spans="1:35" ht="15.75">
      <c r="A92" s="7" t="s">
        <v>95</v>
      </c>
      <c r="B92" s="3"/>
      <c r="C92" s="3"/>
      <c r="D92" s="3"/>
      <c r="E92" s="3"/>
      <c r="F92" s="3"/>
      <c r="G92" s="3"/>
      <c r="H92" s="3"/>
      <c r="I92" s="3"/>
      <c r="J92" s="4"/>
      <c r="K92" s="15">
        <f>K66</f>
        <v>430.23600000000005</v>
      </c>
      <c r="M92" s="7" t="s">
        <v>95</v>
      </c>
      <c r="N92" s="3"/>
      <c r="O92" s="3"/>
      <c r="P92" s="3"/>
      <c r="Q92" s="3"/>
      <c r="R92" s="3"/>
      <c r="S92" s="3"/>
      <c r="T92" s="3"/>
      <c r="U92" s="3"/>
      <c r="V92" s="4"/>
      <c r="W92" s="15">
        <f>K92</f>
        <v>430.23600000000005</v>
      </c>
      <c r="Y92" s="7" t="s">
        <v>95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 t="shared" si="0"/>
        <v>430.23600000000005</v>
      </c>
    </row>
    <row r="93" spans="1:35" ht="15.75">
      <c r="A93" s="7" t="s">
        <v>96</v>
      </c>
      <c r="B93" s="6"/>
      <c r="C93" s="6"/>
      <c r="D93" s="6"/>
      <c r="E93" s="6"/>
      <c r="F93" s="6"/>
      <c r="G93" s="6"/>
      <c r="H93" s="6"/>
      <c r="I93" s="3"/>
      <c r="J93" s="4"/>
      <c r="K93" s="14">
        <f>K95</f>
        <v>2144</v>
      </c>
      <c r="M93" s="7" t="s">
        <v>96</v>
      </c>
      <c r="N93" s="6"/>
      <c r="O93" s="6"/>
      <c r="P93" s="6"/>
      <c r="Q93" s="6"/>
      <c r="R93" s="6"/>
      <c r="S93" s="6"/>
      <c r="T93" s="6"/>
      <c r="U93" s="3"/>
      <c r="V93" s="4"/>
      <c r="W93" s="14" t="s">
        <v>23</v>
      </c>
      <c r="Y93" s="7" t="s">
        <v>96</v>
      </c>
      <c r="Z93" s="6"/>
      <c r="AA93" s="6"/>
      <c r="AB93" s="6"/>
      <c r="AC93" s="6"/>
      <c r="AD93" s="6"/>
      <c r="AE93" s="6"/>
      <c r="AF93" s="6"/>
      <c r="AG93" s="3"/>
      <c r="AH93" s="4"/>
      <c r="AI93" s="14" t="str">
        <f t="shared" si="0"/>
        <v> 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 t="s">
        <v>23</v>
      </c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>
        <f>1270+874</f>
        <v>2144</v>
      </c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6</v>
      </c>
      <c r="B97" s="3"/>
      <c r="C97" s="3"/>
      <c r="D97" s="3"/>
      <c r="E97" s="3"/>
      <c r="F97" s="3"/>
      <c r="G97" s="3"/>
      <c r="H97" s="3"/>
      <c r="I97" s="3"/>
      <c r="J97" s="4"/>
      <c r="K97" s="5" t="s">
        <v>23</v>
      </c>
      <c r="M97" s="2" t="s">
        <v>6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6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7</v>
      </c>
      <c r="B98" s="9"/>
      <c r="C98" s="9"/>
      <c r="D98" s="9"/>
      <c r="E98" s="9"/>
      <c r="F98" s="9"/>
      <c r="G98" s="9"/>
      <c r="H98" s="9"/>
      <c r="I98" s="9"/>
      <c r="J98" s="10"/>
      <c r="K98" s="5" t="s">
        <v>23</v>
      </c>
      <c r="M98" s="8" t="s">
        <v>7</v>
      </c>
      <c r="N98" s="9"/>
      <c r="O98" s="9"/>
      <c r="P98" s="9"/>
      <c r="Q98" s="9"/>
      <c r="R98" s="9"/>
      <c r="S98" s="9"/>
      <c r="T98" s="9"/>
      <c r="U98" s="9"/>
      <c r="V98" s="10"/>
      <c r="W98" s="5" t="s">
        <v>23</v>
      </c>
      <c r="Y98" s="8" t="s">
        <v>7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8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8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8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9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9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9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10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10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10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11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11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22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  <c r="M103" s="2" t="s">
        <v>22</v>
      </c>
      <c r="N103" s="3"/>
      <c r="O103" s="3"/>
      <c r="P103" s="3"/>
      <c r="Q103" s="3"/>
      <c r="R103" s="3"/>
      <c r="S103" s="3"/>
      <c r="T103" s="3"/>
      <c r="U103" s="3"/>
      <c r="V103" s="4"/>
      <c r="W103" s="5"/>
      <c r="Y103" s="2" t="s">
        <v>22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/>
    </row>
    <row r="104" spans="1:35" ht="15">
      <c r="A104" s="8" t="s">
        <v>13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11723.078000000001</v>
      </c>
      <c r="M104" s="8" t="s">
        <v>13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</f>
        <v>9579.078000000001</v>
      </c>
      <c r="Y104" s="8" t="s">
        <v>13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9579.078000000001</v>
      </c>
    </row>
    <row r="106" ht="12.75">
      <c r="AI106" s="16" t="s">
        <v>23</v>
      </c>
    </row>
    <row r="107" spans="12:35" ht="12.75">
      <c r="L107" s="17"/>
      <c r="AI107" s="24">
        <f>AI82+AI86-AI104</f>
        <v>45569.69399999997</v>
      </c>
    </row>
    <row r="109" ht="12.75">
      <c r="AI109" s="1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2016-08-01T05:11:15Z</cp:lastPrinted>
  <dcterms:created xsi:type="dcterms:W3CDTF">2012-04-11T04:13:08Z</dcterms:created>
  <dcterms:modified xsi:type="dcterms:W3CDTF">2017-05-15T12:18:43Z</dcterms:modified>
  <cp:category/>
  <cp:version/>
  <cp:contentType/>
  <cp:contentStatus/>
</cp:coreProperties>
</file>