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<sst xmlns="http://schemas.openxmlformats.org/spreadsheetml/2006/main" count="388" uniqueCount="98">
  <si>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</si>
  <si>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</si>
  <si>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</si>
  <si>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</si>
  <si>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</si>
  <si>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</si>
  <si>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</si>
  <si>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</si>
  <si>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</si>
  <si>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</si>
  <si>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</si>
  <si>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</si>
  <si>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</si>
  <si>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</si>
  <si>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</si>
  <si>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</si>
  <si>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</si>
  <si>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</si>
  <si>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</si>
  <si>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</si>
  <si>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</si>
  <si>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</si>
  <si>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</si>
  <si>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</si>
  <si>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</si>
  <si>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</si>
  <si>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</si>
  <si>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</si>
  <si>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г. Электрические сети с заменой электролампочек  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</si>
  <si>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</si>
  <si>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</si>
  <si>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</si>
  <si>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</si>
  <si>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</si>
  <si>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</si>
  <si>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</si>
  <si>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</si>
  <si>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</si>
  <si>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</si>
  <si>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</si>
  <si>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1 квартал 2014г. </t>
  </si>
  <si>
    <t xml:space="preserve">5.начислено за 4 квартал  </t>
  </si>
  <si>
    <t xml:space="preserve">коммунальным услугам жилого дома № 9 ул. Тружениц за 4 квартал  </t>
  </si>
  <si>
    <t xml:space="preserve">5.начислено за 3 квартал  </t>
  </si>
  <si>
    <t xml:space="preserve">коммунальным услугам жилого дома № 9 ул. Тружениц за 3 квартал </t>
  </si>
  <si>
    <t xml:space="preserve">5.начислено за 2 квартал  </t>
  </si>
  <si>
    <t xml:space="preserve">коммунальным услугам жилого дома № 9 ул. Тружениц за 2 квартал  </t>
  </si>
  <si>
    <t xml:space="preserve">коммунальным услугам жилого дома № 9 ул. Тружениц за 1 квартал  </t>
  </si>
  <si>
    <t xml:space="preserve">коммунальным услугам жилого дома № 9  ул. Тружениц  за январь  </t>
  </si>
  <si>
    <t xml:space="preserve">5. Тариф  </t>
  </si>
  <si>
    <t xml:space="preserve">коммунальным услугам жилого дома № 9 ул. Тружениц за февраль  </t>
  </si>
  <si>
    <t xml:space="preserve">коммунальным услугам жилого дома № 9 ул. Тружениц  за март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</si>
  <si>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</si>
  <si>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</si>
  <si>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</si>
  <si>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</si>
  <si>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</si>
  <si>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</si>
  <si>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</si>
  <si>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</si>
  <si>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</si>
  <si>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</si>
  <si>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</si>
  <si>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</si>
  <si>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</si>
  <si>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</si>
  <si>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</si>
  <si>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</si>
  <si>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</si>
  <si>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</si>
  <si>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</si>
  <si>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</si>
  <si>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</si>
  <si>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</si>
  <si>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</si>
  <si>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</si>
  <si>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</si>
  <si>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</si>
  <si>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</si>
  <si>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</si>
  <si>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</si>
  <si>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</si>
  <si>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</si>
  <si>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</si>
  <si>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</si>
  <si>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</si>
  <si>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</si>
  <si>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</si>
  <si>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</si>
  <si>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</si>
  <si>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</si>
  <si>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</si>
  <si>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</si>
  <si>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</si>
  <si>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</si>
  <si>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ж.Смена входных дверей в местах общего пользования (откосы)</t>
  </si>
  <si>
    <t>к. Прочие работы (Очистка крыши)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</si>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</sst>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1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0" sqref="A10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56</v>
      </c>
      <c r="B4" s="3"/>
      <c r="C4" s="3"/>
      <c r="D4" s="3"/>
      <c r="E4" s="3"/>
      <c r="F4" s="3"/>
      <c r="G4" s="3"/>
      <c r="H4" s="3"/>
      <c r="I4" s="3"/>
      <c r="J4" s="4"/>
      <c r="K4" s="12" t="s">
        <v>23</v>
      </c>
    </row>
    <row r="5" spans="1:11" ht="15">
      <c r="A5" s="2" t="s">
        <v>57</v>
      </c>
      <c r="B5" s="3"/>
      <c r="C5" s="3"/>
      <c r="D5" s="3"/>
      <c r="E5" s="3"/>
      <c r="F5" s="3"/>
      <c r="G5" s="3"/>
      <c r="H5" s="3"/>
      <c r="I5" s="3"/>
      <c r="J5" s="4"/>
      <c r="K5" s="12">
        <v>20989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379.7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10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10137.99</v>
      </c>
    </row>
    <row r="9" spans="1:11" ht="15.75">
      <c r="A9" s="7" t="s">
        <v>2</v>
      </c>
      <c r="B9" s="3"/>
      <c r="C9" s="3"/>
      <c r="D9" s="3"/>
      <c r="E9" s="3"/>
      <c r="F9" s="3"/>
      <c r="G9" s="3"/>
      <c r="H9" s="3"/>
      <c r="I9" s="3"/>
      <c r="J9" s="4"/>
      <c r="K9" s="15"/>
    </row>
    <row r="10" spans="1:11" ht="15.75">
      <c r="A10" s="7" t="s">
        <v>97</v>
      </c>
      <c r="B10" s="6"/>
      <c r="C10" s="6"/>
      <c r="D10" s="3"/>
      <c r="E10" s="3"/>
      <c r="F10" s="3"/>
      <c r="G10" s="3"/>
      <c r="H10" s="3"/>
      <c r="I10" s="3"/>
      <c r="J10" s="4"/>
      <c r="K10" s="15">
        <f>Лист2!AI11*3</f>
        <v>4704.482999999999</v>
      </c>
    </row>
    <row r="11" spans="1:11" ht="15.75">
      <c r="A11" s="7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239.21099999999998</v>
      </c>
    </row>
    <row r="12" spans="1:11" ht="15.75">
      <c r="A12" s="7" t="s">
        <v>53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Лист2!AI13+Лист2!W13+Лист2!K13</f>
        <v>1879.5149999999999</v>
      </c>
    </row>
    <row r="13" spans="1:11" ht="15.75">
      <c r="A13" s="7" t="s">
        <v>54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Лист2!K14*3</f>
        <v>1139.1</v>
      </c>
    </row>
    <row r="14" spans="1:11" ht="15.75">
      <c r="A14" s="7" t="s">
        <v>55</v>
      </c>
      <c r="B14" s="3"/>
      <c r="C14" s="3"/>
      <c r="D14" s="3"/>
      <c r="E14" s="3"/>
      <c r="F14" s="3"/>
      <c r="G14" s="3"/>
      <c r="H14" s="3"/>
      <c r="I14" s="3"/>
      <c r="J14" s="4"/>
      <c r="K14" s="15"/>
    </row>
    <row r="15" spans="1:11" ht="15">
      <c r="A15" s="2" t="s">
        <v>13</v>
      </c>
      <c r="B15" s="3"/>
      <c r="C15" s="3"/>
      <c r="D15" s="3"/>
      <c r="E15" s="3"/>
      <c r="F15" s="3"/>
      <c r="G15" s="3"/>
      <c r="H15" s="3"/>
      <c r="I15" s="3"/>
      <c r="J15" s="4"/>
      <c r="K15" s="15">
        <f>K10+K11+K12+K13</f>
        <v>7962.308999999999</v>
      </c>
    </row>
    <row r="16" spans="2:11" ht="15">
      <c r="B16" s="26"/>
      <c r="C16" s="26"/>
      <c r="D16" s="26"/>
      <c r="E16" s="26"/>
      <c r="F16" s="26"/>
      <c r="G16" s="26"/>
      <c r="H16" s="26"/>
      <c r="I16" s="26"/>
      <c r="J16" s="23"/>
      <c r="K16" s="27"/>
    </row>
    <row r="17" spans="1:11" ht="15">
      <c r="A17" s="1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9" ht="15">
      <c r="A18" s="1"/>
      <c r="B18" s="1" t="s">
        <v>14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46</v>
      </c>
      <c r="C19" s="1"/>
      <c r="D19" s="1"/>
      <c r="E19" s="1"/>
      <c r="F19" s="1"/>
      <c r="G19" s="1"/>
      <c r="H19" s="1"/>
      <c r="I19" s="1"/>
    </row>
    <row r="20" spans="1:11" ht="15">
      <c r="A20" s="2" t="s">
        <v>58</v>
      </c>
      <c r="B20" s="3"/>
      <c r="C20" s="3"/>
      <c r="D20" s="3"/>
      <c r="E20" s="3"/>
      <c r="F20" s="3"/>
      <c r="G20" s="3"/>
      <c r="H20" s="3"/>
      <c r="I20" s="3"/>
      <c r="J20" s="11"/>
      <c r="K20" s="5"/>
    </row>
    <row r="21" spans="1:12" ht="15">
      <c r="A21" s="2" t="s">
        <v>59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23164.680999999997</v>
      </c>
      <c r="L21" s="16"/>
    </row>
    <row r="22" spans="1:13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2">
        <f>K6</f>
        <v>379.7</v>
      </c>
      <c r="M22" s="16"/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f>K7</f>
        <v>10</v>
      </c>
    </row>
    <row r="24" spans="1:11" ht="15">
      <c r="A24" s="2" t="s">
        <v>45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Лист2!K34+Лист2!W34+Лист2!AI34</f>
        <v>10134.193</v>
      </c>
    </row>
    <row r="25" spans="1:11" ht="15.75">
      <c r="A25" s="7" t="s">
        <v>2</v>
      </c>
      <c r="B25" s="3"/>
      <c r="C25" s="3"/>
      <c r="D25" s="3"/>
      <c r="E25" s="3"/>
      <c r="F25" s="3"/>
      <c r="G25" s="3"/>
      <c r="H25" s="3"/>
      <c r="I25" s="3"/>
      <c r="J25" s="4"/>
      <c r="K25" s="15"/>
    </row>
    <row r="26" spans="1:11" ht="15.75">
      <c r="A26" s="7" t="s">
        <v>97</v>
      </c>
      <c r="B26" s="6"/>
      <c r="C26" s="6"/>
      <c r="D26" s="3"/>
      <c r="E26" s="3"/>
      <c r="F26" s="3"/>
      <c r="G26" s="3"/>
      <c r="H26" s="3"/>
      <c r="I26" s="3"/>
      <c r="J26" s="4"/>
      <c r="K26" s="15">
        <f>Лист2!AI36*3</f>
        <v>4704.482999999999</v>
      </c>
    </row>
    <row r="27" spans="1:11" ht="15.75">
      <c r="A27" s="7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Лист2!AI37*3</f>
        <v>239.21099999999998</v>
      </c>
    </row>
    <row r="28" spans="1:11" ht="15.75">
      <c r="A28" s="7" t="s">
        <v>53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Лист2!AI38*3</f>
        <v>2130.117</v>
      </c>
    </row>
    <row r="29" spans="1:11" ht="15.75">
      <c r="A29" s="7" t="s">
        <v>54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Лист2!AI39*3</f>
        <v>1139.1</v>
      </c>
    </row>
    <row r="30" spans="1:11" ht="15.75">
      <c r="A30" s="7" t="s">
        <v>55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Лист2!AI40+Лист2!AI41</f>
        <v>18125.301</v>
      </c>
    </row>
    <row r="31" spans="1:11" ht="15">
      <c r="A31" s="8" t="s">
        <v>13</v>
      </c>
      <c r="B31" s="2"/>
      <c r="C31" s="3"/>
      <c r="D31" s="3"/>
      <c r="E31" s="3"/>
      <c r="F31" s="3"/>
      <c r="G31" s="3"/>
      <c r="H31" s="3"/>
      <c r="I31" s="3"/>
      <c r="J31" s="4"/>
      <c r="K31" s="15">
        <f>K26+K27+K28+K29+K30</f>
        <v>26338.212</v>
      </c>
    </row>
    <row r="32" spans="2:11" ht="15">
      <c r="B32" s="26"/>
      <c r="C32" s="26"/>
      <c r="D32" s="26"/>
      <c r="E32" s="26"/>
      <c r="F32" s="26"/>
      <c r="G32" s="26"/>
      <c r="H32" s="26"/>
      <c r="I32" s="26"/>
      <c r="J32" s="23"/>
      <c r="K32" s="27"/>
    </row>
    <row r="33" ht="15">
      <c r="A33" s="1"/>
    </row>
    <row r="34" spans="1:9" ht="15">
      <c r="A34" s="1"/>
      <c r="B34" s="1" t="s">
        <v>14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44</v>
      </c>
      <c r="C35" s="1"/>
      <c r="D35" s="1"/>
      <c r="E35" s="1"/>
      <c r="F35" s="1"/>
      <c r="G35" s="1"/>
      <c r="H35" s="1"/>
      <c r="I35" s="1"/>
    </row>
    <row r="36" spans="1:11" ht="15">
      <c r="A36" s="2" t="s">
        <v>60</v>
      </c>
      <c r="B36" s="3"/>
      <c r="C36" s="3"/>
      <c r="D36" s="3"/>
      <c r="E36" s="3"/>
      <c r="F36" s="3"/>
      <c r="G36" s="3"/>
      <c r="H36" s="3"/>
      <c r="I36" s="3"/>
      <c r="J36" s="11"/>
      <c r="K36" s="5"/>
    </row>
    <row r="37" spans="1:12" ht="15">
      <c r="A37" s="2" t="s">
        <v>61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6960.661999999997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</f>
        <v>379.7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10</v>
      </c>
    </row>
    <row r="40" spans="1:11" ht="15">
      <c r="A40" s="2" t="s">
        <v>43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Лист2!K60+Лист2!W60+Лист2!AI60</f>
        <v>10137.99</v>
      </c>
    </row>
    <row r="41" spans="1:11" ht="15.75">
      <c r="A41" s="7" t="s">
        <v>2</v>
      </c>
      <c r="B41" s="3"/>
      <c r="C41" s="3"/>
      <c r="D41" s="3"/>
      <c r="E41" s="3"/>
      <c r="F41" s="3"/>
      <c r="G41" s="3"/>
      <c r="H41" s="3"/>
      <c r="I41" s="3"/>
      <c r="J41" s="4"/>
      <c r="K41" s="15"/>
    </row>
    <row r="42" spans="1:11" ht="15.75">
      <c r="A42" s="7" t="s">
        <v>97</v>
      </c>
      <c r="B42" s="6"/>
      <c r="C42" s="6"/>
      <c r="D42" s="3"/>
      <c r="E42" s="3"/>
      <c r="F42" s="3"/>
      <c r="G42" s="3"/>
      <c r="H42" s="3"/>
      <c r="I42" s="3"/>
      <c r="J42" s="4"/>
      <c r="K42" s="15">
        <f>K26</f>
        <v>4704.482999999999</v>
      </c>
    </row>
    <row r="43" spans="1:11" ht="15.75">
      <c r="A43" s="7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239.21099999999998</v>
      </c>
    </row>
    <row r="44" spans="1:11" ht="15.75">
      <c r="A44" s="7" t="s">
        <v>53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2130.117</v>
      </c>
    </row>
    <row r="45" spans="1:11" ht="15.75">
      <c r="A45" s="7" t="s">
        <v>54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1139.1</v>
      </c>
    </row>
    <row r="46" spans="1:11" ht="15.75">
      <c r="A46" s="7" t="s">
        <v>55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Лист2!AI66*3</f>
        <v>375.903</v>
      </c>
    </row>
    <row r="47" spans="1:11" ht="15">
      <c r="A47" s="2" t="s">
        <v>13</v>
      </c>
      <c r="B47" s="3"/>
      <c r="C47" s="3"/>
      <c r="D47" s="3"/>
      <c r="E47" s="3"/>
      <c r="F47" s="3"/>
      <c r="G47" s="3"/>
      <c r="H47" s="3"/>
      <c r="I47" s="3"/>
      <c r="J47" s="4"/>
      <c r="K47" s="15">
        <f>K42+K43+K44+K45+K46</f>
        <v>8588.814</v>
      </c>
    </row>
    <row r="48" spans="2:11" ht="15">
      <c r="B48" s="26"/>
      <c r="C48" s="26"/>
      <c r="D48" s="26"/>
      <c r="E48" s="26"/>
      <c r="F48" s="26"/>
      <c r="G48" s="26"/>
      <c r="H48" s="26"/>
      <c r="I48" s="26"/>
      <c r="J48" s="23"/>
      <c r="K48" s="27"/>
    </row>
    <row r="49" ht="15">
      <c r="A49" s="1"/>
    </row>
    <row r="50" spans="1:9" ht="15">
      <c r="A50" s="1"/>
      <c r="B50" s="1" t="s">
        <v>14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42</v>
      </c>
      <c r="C51" s="1"/>
      <c r="D51" s="1"/>
      <c r="E51" s="1"/>
      <c r="F51" s="1"/>
      <c r="G51" s="1"/>
      <c r="H51" s="1"/>
      <c r="I51" s="1"/>
    </row>
    <row r="52" spans="1:11" ht="15">
      <c r="A52" s="2" t="s">
        <v>62</v>
      </c>
      <c r="B52" s="3"/>
      <c r="C52" s="3"/>
      <c r="D52" s="3"/>
      <c r="E52" s="3"/>
      <c r="F52" s="3"/>
      <c r="G52" s="3"/>
      <c r="H52" s="3"/>
      <c r="I52" s="3"/>
      <c r="J52" s="11"/>
      <c r="K52" s="5"/>
    </row>
    <row r="53" spans="1:12" ht="15">
      <c r="A53" s="2" t="s">
        <v>63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8509.837999999994</v>
      </c>
      <c r="L53" s="16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</f>
        <v>379.7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10</v>
      </c>
    </row>
    <row r="56" spans="1:11" ht="15">
      <c r="A56" s="2" t="s">
        <v>41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10137.99</v>
      </c>
    </row>
    <row r="57" spans="1:11" ht="15.75">
      <c r="A57" s="7" t="s">
        <v>2</v>
      </c>
      <c r="B57" s="3"/>
      <c r="C57" s="3"/>
      <c r="D57" s="3"/>
      <c r="E57" s="3"/>
      <c r="F57" s="3"/>
      <c r="G57" s="3"/>
      <c r="H57" s="3"/>
      <c r="I57" s="3"/>
      <c r="J57" s="4"/>
      <c r="K57" s="15"/>
    </row>
    <row r="58" spans="1:11" ht="15.75">
      <c r="A58" s="7" t="s">
        <v>97</v>
      </c>
      <c r="B58" s="6"/>
      <c r="C58" s="6"/>
      <c r="D58" s="3"/>
      <c r="E58" s="3"/>
      <c r="F58" s="3"/>
      <c r="G58" s="3"/>
      <c r="H58" s="3"/>
      <c r="I58" s="3"/>
      <c r="J58" s="4"/>
      <c r="K58" s="15">
        <f>K42</f>
        <v>4704.482999999999</v>
      </c>
    </row>
    <row r="59" spans="1:11" ht="15.75">
      <c r="A59" s="7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239.21099999999998</v>
      </c>
    </row>
    <row r="60" spans="1:11" ht="15.75">
      <c r="A60" s="7" t="s">
        <v>53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2130.117</v>
      </c>
    </row>
    <row r="61" spans="1:11" ht="15.75">
      <c r="A61" s="7" t="s">
        <v>54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1139.1</v>
      </c>
    </row>
    <row r="62" spans="1:11" ht="15.75">
      <c r="A62" s="7" t="s">
        <v>55</v>
      </c>
      <c r="B62" s="3"/>
      <c r="C62" s="3"/>
      <c r="D62" s="3"/>
      <c r="E62" s="3"/>
      <c r="F62" s="3"/>
      <c r="G62" s="3"/>
      <c r="H62" s="3"/>
      <c r="I62" s="3"/>
      <c r="J62" s="4"/>
      <c r="K62" s="15">
        <f>Лист2!W93+Лист2!AI93</f>
        <v>3743.1440000000002</v>
      </c>
    </row>
    <row r="63" spans="1:11" ht="15">
      <c r="A63" s="2" t="s">
        <v>13</v>
      </c>
      <c r="B63" s="3"/>
      <c r="C63" s="3"/>
      <c r="D63" s="3"/>
      <c r="E63" s="3"/>
      <c r="F63" s="3"/>
      <c r="G63" s="3"/>
      <c r="H63" s="3"/>
      <c r="I63" s="3"/>
      <c r="J63" s="4"/>
      <c r="K63" s="15">
        <f>K58+K59+K60+K61+K62</f>
        <v>11956.055</v>
      </c>
    </row>
    <row r="64" spans="2:11" ht="15">
      <c r="B64" s="26"/>
      <c r="C64" s="26"/>
      <c r="D64" s="26"/>
      <c r="E64" s="26"/>
      <c r="F64" s="26"/>
      <c r="G64" s="26"/>
      <c r="H64" s="26"/>
      <c r="I64" s="26"/>
      <c r="J64" s="23"/>
      <c r="K64" s="27"/>
    </row>
    <row r="65" spans="2:11" ht="15">
      <c r="B65" s="26"/>
      <c r="C65" s="26"/>
      <c r="D65" s="26"/>
      <c r="E65" s="26"/>
      <c r="F65" s="26"/>
      <c r="G65" s="26"/>
      <c r="H65" s="26"/>
      <c r="I65" s="26"/>
      <c r="J65" s="23"/>
      <c r="K65" s="27"/>
    </row>
    <row r="66" spans="2:11" ht="15">
      <c r="B66" s="26"/>
      <c r="C66" s="26"/>
      <c r="D66" s="26"/>
      <c r="E66" s="26"/>
      <c r="F66" s="26"/>
      <c r="G66" s="26"/>
      <c r="H66" s="26"/>
      <c r="I66" s="26"/>
      <c r="J66" s="23"/>
      <c r="K66" s="27"/>
    </row>
    <row r="67" spans="1:11" ht="15">
      <c r="A67" s="2" t="s">
        <v>64</v>
      </c>
      <c r="B67" s="28"/>
      <c r="C67" s="28"/>
      <c r="D67" s="28"/>
      <c r="E67" s="28"/>
      <c r="F67" s="28"/>
      <c r="G67" s="28"/>
      <c r="H67" s="28"/>
      <c r="I67" s="28"/>
      <c r="J67" s="28"/>
      <c r="K67" s="14">
        <v>20989</v>
      </c>
    </row>
    <row r="68" spans="1:12" ht="15">
      <c r="A68" s="20" t="s">
        <v>65</v>
      </c>
      <c r="B68" s="11"/>
      <c r="C68" s="11"/>
      <c r="D68" s="11"/>
      <c r="E68" s="11"/>
      <c r="F68" s="11"/>
      <c r="G68" s="11"/>
      <c r="H68" s="11"/>
      <c r="I68" s="11"/>
      <c r="J68" s="4"/>
      <c r="K68" s="15">
        <f>K56*2+K24+K8</f>
        <v>40548.163</v>
      </c>
      <c r="L68" s="16"/>
    </row>
    <row r="69" spans="1:11" ht="15">
      <c r="A69" s="21" t="s">
        <v>66</v>
      </c>
      <c r="B69" s="11"/>
      <c r="C69" s="11"/>
      <c r="D69" s="11"/>
      <c r="E69" s="11"/>
      <c r="F69" s="11"/>
      <c r="G69" s="11"/>
      <c r="H69" s="11"/>
      <c r="I69" s="11"/>
      <c r="J69" s="4"/>
      <c r="K69" s="15">
        <f>K63+K47+K31+K15</f>
        <v>54845.39</v>
      </c>
    </row>
    <row r="70" spans="1:11" ht="15">
      <c r="A70" s="2" t="s">
        <v>67</v>
      </c>
      <c r="B70" s="22"/>
      <c r="C70" s="22"/>
      <c r="D70" s="22"/>
      <c r="E70" s="22"/>
      <c r="F70" s="22"/>
      <c r="G70" s="22"/>
      <c r="H70" s="22"/>
      <c r="I70" s="22"/>
      <c r="J70" s="10"/>
      <c r="K70" s="5"/>
    </row>
    <row r="71" spans="1:12" ht="15">
      <c r="A71" s="2" t="s">
        <v>68</v>
      </c>
      <c r="B71" s="2"/>
      <c r="C71" s="3"/>
      <c r="D71" s="3"/>
      <c r="E71" s="3"/>
      <c r="F71" s="3"/>
      <c r="G71" s="3"/>
      <c r="H71" s="3"/>
      <c r="I71" s="3"/>
      <c r="J71" s="4"/>
      <c r="K71" s="15">
        <f>K67+K68-K69</f>
        <v>6691.773000000001</v>
      </c>
      <c r="L71" s="19"/>
    </row>
    <row r="72" spans="2:11" ht="12.75">
      <c r="B72" s="23"/>
      <c r="C72" s="23"/>
      <c r="D72" s="23"/>
      <c r="E72" s="23"/>
      <c r="F72" s="23"/>
      <c r="G72" s="23"/>
      <c r="H72" s="23"/>
      <c r="I72" s="23"/>
      <c r="J72" s="23"/>
      <c r="K72" s="27" t="s">
        <v>23</v>
      </c>
    </row>
    <row r="73" spans="2:11" ht="12.75">
      <c r="B73" s="23"/>
      <c r="C73" s="23"/>
      <c r="D73" s="23"/>
      <c r="E73" s="23"/>
      <c r="F73" s="23"/>
      <c r="G73" s="23"/>
      <c r="H73" s="23"/>
      <c r="I73" s="23"/>
      <c r="J73" s="23"/>
      <c r="K73" s="2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8"/>
  <sheetViews>
    <sheetView tabSelected="1" workbookViewId="0" topLeftCell="A73">
      <selection activeCell="M88" sqref="M8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6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48</v>
      </c>
      <c r="C2" s="1"/>
      <c r="D2" s="1"/>
      <c r="E2" s="1"/>
      <c r="F2" s="1"/>
      <c r="G2" s="1"/>
      <c r="H2" s="1"/>
      <c r="I2" s="1"/>
      <c r="M2" s="1"/>
      <c r="N2" s="1" t="s">
        <v>50</v>
      </c>
      <c r="O2" s="1"/>
      <c r="P2" s="1"/>
      <c r="Q2" s="1"/>
      <c r="R2" s="1"/>
      <c r="S2" s="1"/>
      <c r="T2" s="1"/>
      <c r="U2" s="1"/>
      <c r="Y2" s="1"/>
      <c r="Z2" s="1" t="s">
        <v>51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69</v>
      </c>
      <c r="B4" s="3"/>
      <c r="C4" s="3"/>
      <c r="D4" s="3"/>
      <c r="E4" s="3"/>
      <c r="F4" s="3"/>
      <c r="G4" s="3"/>
      <c r="H4" s="3"/>
      <c r="I4" s="3"/>
      <c r="J4" s="4"/>
      <c r="K4" s="12" t="s">
        <v>23</v>
      </c>
      <c r="M4" s="2" t="s">
        <v>71</v>
      </c>
      <c r="N4" s="3"/>
      <c r="O4" s="3"/>
      <c r="P4" s="3"/>
      <c r="Q4" s="3"/>
      <c r="R4" s="3"/>
      <c r="S4" s="3"/>
      <c r="T4" s="3"/>
      <c r="U4" s="3"/>
      <c r="V4" s="4"/>
      <c r="W4" s="12" t="s">
        <v>23</v>
      </c>
      <c r="X4" s="16"/>
      <c r="Y4" s="2" t="s">
        <v>91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23</v>
      </c>
    </row>
    <row r="5" spans="1:35" ht="15">
      <c r="A5" s="2" t="s">
        <v>70</v>
      </c>
      <c r="B5" s="3"/>
      <c r="C5" s="3"/>
      <c r="D5" s="3"/>
      <c r="E5" s="3"/>
      <c r="F5" s="3"/>
      <c r="G5" s="3"/>
      <c r="H5" s="3"/>
      <c r="I5" s="3"/>
      <c r="J5" s="4"/>
      <c r="K5" s="12">
        <v>20989</v>
      </c>
      <c r="M5" s="2" t="s">
        <v>72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21755.994000000002</v>
      </c>
      <c r="Y5" s="2" t="s">
        <v>92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22522.988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379.7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379.7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379.7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10</v>
      </c>
    </row>
    <row r="8" spans="1:35" ht="15">
      <c r="A8" s="2" t="s">
        <v>49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8.9</v>
      </c>
      <c r="M8" s="2" t="s">
        <v>49</v>
      </c>
      <c r="N8" s="3"/>
      <c r="O8" s="3"/>
      <c r="P8" s="3"/>
      <c r="Q8" s="3"/>
      <c r="R8" s="3"/>
      <c r="S8" s="3"/>
      <c r="T8" s="3"/>
      <c r="U8" s="3"/>
      <c r="V8" s="4"/>
      <c r="W8" s="14">
        <v>8.9</v>
      </c>
      <c r="Y8" s="2" t="s">
        <v>49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8.9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3379.33</v>
      </c>
      <c r="L9" t="s">
        <v>23</v>
      </c>
      <c r="M9" s="2" t="s">
        <v>25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3379.33</v>
      </c>
      <c r="Y9" s="2" t="s">
        <v>26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3379.33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97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1568.1609999999998</v>
      </c>
      <c r="L11" t="s">
        <v>23</v>
      </c>
      <c r="M11" s="7" t="s">
        <v>97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1568.1609999999998</v>
      </c>
      <c r="Y11" s="7" t="s">
        <v>97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1568.1609999999998</v>
      </c>
    </row>
    <row r="12" spans="1:35" ht="15.75">
      <c r="A12" s="7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79.737</v>
      </c>
      <c r="L12" t="s">
        <v>23</v>
      </c>
      <c r="M12" s="7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79.737</v>
      </c>
      <c r="Y12" s="7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79.737</v>
      </c>
    </row>
    <row r="13" spans="1:35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584.7379999999999</v>
      </c>
      <c r="L13" t="s">
        <v>23</v>
      </c>
      <c r="M13" s="7" t="s">
        <v>53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584.7379999999999</v>
      </c>
      <c r="Y13" s="7" t="s">
        <v>53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AI6*1.87</f>
        <v>710.039</v>
      </c>
    </row>
    <row r="14" spans="1:35" ht="15.75">
      <c r="A14" s="7" t="s">
        <v>54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379.7</v>
      </c>
      <c r="L14" t="s">
        <v>23</v>
      </c>
      <c r="M14" s="7" t="s">
        <v>54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379.7</v>
      </c>
      <c r="Y14" s="7" t="s">
        <v>54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379.7</v>
      </c>
    </row>
    <row r="15" spans="1:35" ht="15.75">
      <c r="A15" s="7" t="s">
        <v>55</v>
      </c>
      <c r="B15" s="6"/>
      <c r="C15" s="6"/>
      <c r="D15" s="6"/>
      <c r="E15" s="6"/>
      <c r="F15" s="6"/>
      <c r="G15" s="6"/>
      <c r="H15" s="6"/>
      <c r="I15" s="3"/>
      <c r="J15" s="4"/>
      <c r="K15" s="14"/>
      <c r="M15" s="7" t="s">
        <v>55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55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3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3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3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L17" s="19" t="s">
        <v>23</v>
      </c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7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7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7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8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8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8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9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9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9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10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10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10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11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11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11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12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12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12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13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2612.336</v>
      </c>
      <c r="M26" s="8" t="s">
        <v>13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2612.336</v>
      </c>
      <c r="X26" s="19" t="s">
        <v>23</v>
      </c>
      <c r="Y26" s="8" t="s">
        <v>13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2737.6369999999997</v>
      </c>
    </row>
    <row r="28" spans="1:33" ht="15.75">
      <c r="A28" s="1"/>
      <c r="B28" s="1"/>
      <c r="C28" s="1"/>
      <c r="D28" s="1"/>
      <c r="E28" s="1"/>
      <c r="F28" s="24" t="s">
        <v>32</v>
      </c>
      <c r="G28" s="1"/>
      <c r="H28" s="1"/>
      <c r="I28" s="1"/>
      <c r="M28" s="1"/>
      <c r="N28" s="1"/>
      <c r="O28" s="1"/>
      <c r="P28" s="1"/>
      <c r="Q28" s="1"/>
      <c r="R28" s="24" t="s">
        <v>30</v>
      </c>
      <c r="S28" s="1"/>
      <c r="T28" s="1"/>
      <c r="U28" s="1"/>
      <c r="Y28" s="1"/>
      <c r="Z28" s="1"/>
      <c r="AA28" s="1"/>
      <c r="AB28" s="1"/>
      <c r="AC28" s="1"/>
      <c r="AD28" s="24" t="s">
        <v>27</v>
      </c>
      <c r="AE28" s="1"/>
      <c r="AF28" s="1"/>
      <c r="AG28" s="1"/>
    </row>
    <row r="29" spans="1:36" ht="15">
      <c r="A29" s="2" t="s">
        <v>73</v>
      </c>
      <c r="B29" s="3"/>
      <c r="C29" s="3"/>
      <c r="D29" s="3"/>
      <c r="E29" s="3"/>
      <c r="F29" s="3"/>
      <c r="G29" s="3"/>
      <c r="H29" s="3"/>
      <c r="I29" s="3"/>
      <c r="J29" s="4"/>
      <c r="K29" s="12" t="s">
        <v>23</v>
      </c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2" t="s">
        <v>23</v>
      </c>
      <c r="X29" s="16"/>
      <c r="Y29" s="2" t="s">
        <v>89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23</v>
      </c>
      <c r="AJ29" s="16"/>
    </row>
    <row r="30" spans="1:35" ht="15">
      <c r="A30" s="2" t="s">
        <v>74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23164.681</v>
      </c>
      <c r="M30" s="2" t="s">
        <v>76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23806.374</v>
      </c>
      <c r="Y30" s="2" t="s">
        <v>90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24448.067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379.7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379.7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379.7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10</v>
      </c>
    </row>
    <row r="33" spans="1:35" ht="15">
      <c r="A33" s="2" t="s">
        <v>49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8.9</v>
      </c>
      <c r="M33" s="2" t="s">
        <v>49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8.9</v>
      </c>
      <c r="Y33" s="2" t="s">
        <v>49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8.89</v>
      </c>
    </row>
    <row r="34" spans="1:35" ht="15">
      <c r="A34" s="2" t="s">
        <v>33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3379.33</v>
      </c>
      <c r="M34" s="2" t="s">
        <v>31</v>
      </c>
      <c r="N34" s="3"/>
      <c r="O34" s="3"/>
      <c r="P34" s="3"/>
      <c r="Q34" s="3"/>
      <c r="R34" s="3"/>
      <c r="S34" s="3"/>
      <c r="T34" s="3"/>
      <c r="U34" s="3"/>
      <c r="V34" s="4"/>
      <c r="W34" s="15">
        <f>W31*W33</f>
        <v>3379.33</v>
      </c>
      <c r="Y34" s="2" t="s">
        <v>29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3375.533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97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1568.1609999999998</v>
      </c>
      <c r="M36" s="7" t="s">
        <v>97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1568.1609999999998</v>
      </c>
      <c r="Y36" s="7" t="s">
        <v>97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1568.1609999999998</v>
      </c>
    </row>
    <row r="37" spans="1:35" ht="15.75">
      <c r="A37" s="7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79.737</v>
      </c>
      <c r="M37" s="7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79.737</v>
      </c>
      <c r="Y37" s="7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79.737</v>
      </c>
    </row>
    <row r="38" spans="1:35" ht="15.75">
      <c r="A38" s="7" t="s">
        <v>53</v>
      </c>
      <c r="B38" s="3"/>
      <c r="C38" s="3"/>
      <c r="D38" s="3"/>
      <c r="E38" s="3"/>
      <c r="F38" s="3"/>
      <c r="G38" s="3"/>
      <c r="H38" s="3"/>
      <c r="I38" s="3"/>
      <c r="J38" s="4"/>
      <c r="K38" s="15">
        <f>AI13</f>
        <v>710.039</v>
      </c>
      <c r="M38" s="7" t="s">
        <v>53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710.039</v>
      </c>
      <c r="Y38" s="7" t="s">
        <v>53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710.039</v>
      </c>
    </row>
    <row r="39" spans="1:35" ht="15.75">
      <c r="A39" s="7" t="s">
        <v>54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379.7</v>
      </c>
      <c r="M39" s="7" t="s">
        <v>54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379.7</v>
      </c>
      <c r="Y39" s="7" t="s">
        <v>54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379.7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93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AI31*0.33</f>
        <v>125.301</v>
      </c>
    </row>
    <row r="41" spans="1:35" ht="15.75">
      <c r="A41" s="7" t="s">
        <v>55</v>
      </c>
      <c r="B41" s="6"/>
      <c r="C41" s="6"/>
      <c r="D41" s="6"/>
      <c r="E41" s="6"/>
      <c r="F41" s="6"/>
      <c r="G41" s="6"/>
      <c r="H41" s="6"/>
      <c r="I41" s="3"/>
      <c r="J41" s="4"/>
      <c r="K41" s="14"/>
      <c r="M41" s="7" t="s">
        <v>55</v>
      </c>
      <c r="N41" s="6"/>
      <c r="O41" s="6"/>
      <c r="P41" s="6"/>
      <c r="Q41" s="6"/>
      <c r="R41" s="6"/>
      <c r="S41" s="6"/>
      <c r="T41" s="6"/>
      <c r="U41" s="3"/>
      <c r="V41" s="4"/>
      <c r="W41" s="14"/>
      <c r="Y41" s="7" t="s">
        <v>94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AI48</f>
        <v>18000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6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28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23</v>
      </c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>
        <v>18000</v>
      </c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12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12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13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2737.6369999999997</v>
      </c>
      <c r="M52" s="8" t="s">
        <v>13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2737.6369999999997</v>
      </c>
      <c r="Y52" s="8" t="s">
        <v>13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20862.938</v>
      </c>
    </row>
    <row r="54" spans="5:30" ht="12.75">
      <c r="E54" s="17" t="s">
        <v>16</v>
      </c>
      <c r="R54" s="18" t="s">
        <v>17</v>
      </c>
      <c r="AD54" s="18" t="s">
        <v>18</v>
      </c>
    </row>
    <row r="55" spans="1:36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23</v>
      </c>
      <c r="L55" s="16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23</v>
      </c>
      <c r="X55" s="16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23</v>
      </c>
      <c r="AJ55" s="16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6960.662</v>
      </c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7477.054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7993.446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379.7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379.7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379.7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10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10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10</v>
      </c>
    </row>
    <row r="59" spans="1:35" ht="15">
      <c r="A59" s="2" t="s">
        <v>49</v>
      </c>
      <c r="B59" s="3"/>
      <c r="C59" s="3"/>
      <c r="D59" s="3"/>
      <c r="E59" s="3"/>
      <c r="F59" s="3"/>
      <c r="G59" s="3"/>
      <c r="H59" s="3"/>
      <c r="I59" s="3"/>
      <c r="J59" s="4"/>
      <c r="K59" s="14">
        <f>K33</f>
        <v>8.9</v>
      </c>
      <c r="M59" s="2" t="s">
        <v>52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8.9</v>
      </c>
      <c r="Y59" s="2" t="s">
        <v>52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8.9</v>
      </c>
    </row>
    <row r="60" spans="1:35" ht="15">
      <c r="A60" s="2" t="s">
        <v>34</v>
      </c>
      <c r="B60" s="3"/>
      <c r="C60" s="3"/>
      <c r="D60" s="3"/>
      <c r="E60" s="3"/>
      <c r="F60" s="3"/>
      <c r="G60" s="3"/>
      <c r="H60" s="3"/>
      <c r="I60" s="3"/>
      <c r="J60" s="4"/>
      <c r="K60" s="15">
        <f>K57*K59</f>
        <v>3379.33</v>
      </c>
      <c r="M60" s="2" t="s">
        <v>35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3379.33</v>
      </c>
      <c r="Y60" s="2" t="s">
        <v>36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3379.33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97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1568.1609999999998</v>
      </c>
      <c r="M62" s="7" t="s">
        <v>97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1568.1609999999998</v>
      </c>
      <c r="Y62" s="7" t="s">
        <v>97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1568.1609999999998</v>
      </c>
    </row>
    <row r="63" spans="1:35" ht="15.75">
      <c r="A63" s="7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79.737</v>
      </c>
      <c r="M63" s="7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79.737</v>
      </c>
      <c r="Y63" s="7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79.737</v>
      </c>
    </row>
    <row r="64" spans="1:35" ht="15.75">
      <c r="A64" s="7" t="s">
        <v>53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710.039</v>
      </c>
      <c r="M64" s="7" t="s">
        <v>53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710.039</v>
      </c>
      <c r="Y64" s="7" t="s">
        <v>53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710.039</v>
      </c>
    </row>
    <row r="65" spans="1:35" ht="15.75">
      <c r="A65" s="7" t="s">
        <v>54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379.7</v>
      </c>
      <c r="M65" s="7" t="s">
        <v>54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379.7</v>
      </c>
      <c r="Y65" s="7" t="s">
        <v>54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379.7</v>
      </c>
    </row>
    <row r="66" spans="1:35" ht="15.75">
      <c r="A66" s="7" t="s">
        <v>93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125.301</v>
      </c>
      <c r="M66" s="7" t="s">
        <v>93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125.301</v>
      </c>
      <c r="Y66" s="7" t="s">
        <v>93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125.301</v>
      </c>
    </row>
    <row r="67" spans="1:35" ht="15.75">
      <c r="A67" s="7" t="s">
        <v>94</v>
      </c>
      <c r="B67" s="6"/>
      <c r="C67" s="6"/>
      <c r="D67" s="6"/>
      <c r="E67" s="6"/>
      <c r="F67" s="6"/>
      <c r="G67" s="6"/>
      <c r="H67" s="6"/>
      <c r="I67" s="3"/>
      <c r="J67" s="4"/>
      <c r="K67" s="14"/>
      <c r="M67" s="7" t="s">
        <v>94</v>
      </c>
      <c r="N67" s="6"/>
      <c r="O67" s="6"/>
      <c r="P67" s="6"/>
      <c r="Q67" s="6"/>
      <c r="R67" s="6"/>
      <c r="S67" s="6"/>
      <c r="T67" s="6"/>
      <c r="U67" s="3"/>
      <c r="V67" s="4"/>
      <c r="W67" s="14" t="s">
        <v>23</v>
      </c>
      <c r="Y67" s="7" t="s">
        <v>94</v>
      </c>
      <c r="Z67" s="6"/>
      <c r="AA67" s="6"/>
      <c r="AB67" s="6"/>
      <c r="AC67" s="6"/>
      <c r="AD67" s="6"/>
      <c r="AE67" s="6"/>
      <c r="AF67" s="6"/>
      <c r="AG67" s="3"/>
      <c r="AH67" s="4"/>
      <c r="AI67" s="14" t="str">
        <f>AI77</f>
        <v> 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6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23</v>
      </c>
      <c r="Y71" s="2" t="s">
        <v>6</v>
      </c>
      <c r="Z71" s="3"/>
      <c r="AA71" s="3"/>
      <c r="AB71" s="3"/>
      <c r="AC71" s="3"/>
      <c r="AD71" s="3"/>
      <c r="AE71" s="3"/>
      <c r="AF71" s="3"/>
      <c r="AG71" s="3"/>
      <c r="AH71" s="4"/>
      <c r="AI71" s="5" t="s">
        <v>23</v>
      </c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12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12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22</v>
      </c>
      <c r="Z77" s="3"/>
      <c r="AA77" s="3"/>
      <c r="AB77" s="3"/>
      <c r="AC77" s="3"/>
      <c r="AD77" s="3"/>
      <c r="AE77" s="3"/>
      <c r="AF77" s="3"/>
      <c r="AG77" s="3"/>
      <c r="AH77" s="4"/>
      <c r="AI77" s="5" t="s">
        <v>23</v>
      </c>
    </row>
    <row r="78" spans="1:35" ht="15">
      <c r="A78" s="8" t="s">
        <v>13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</f>
        <v>2862.9379999999996</v>
      </c>
      <c r="M78" s="8" t="s">
        <v>13</v>
      </c>
      <c r="N78" s="9"/>
      <c r="O78" s="9"/>
      <c r="P78" s="9"/>
      <c r="Q78" s="9"/>
      <c r="R78" s="9"/>
      <c r="S78" s="9"/>
      <c r="T78" s="9"/>
      <c r="U78" s="9"/>
      <c r="V78" s="10"/>
      <c r="W78" s="15">
        <f>K78</f>
        <v>2862.9379999999996</v>
      </c>
      <c r="Y78" s="8" t="s">
        <v>13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W78</f>
        <v>2862.9379999999996</v>
      </c>
    </row>
    <row r="80" spans="5:30" ht="12.75">
      <c r="E80" s="17" t="s">
        <v>19</v>
      </c>
      <c r="R80" s="18" t="s">
        <v>20</v>
      </c>
      <c r="AD80" s="18" t="s">
        <v>21</v>
      </c>
    </row>
    <row r="81" spans="1:36" ht="15">
      <c r="A81" s="2" t="s">
        <v>81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23</v>
      </c>
      <c r="L81" s="16"/>
      <c r="M81" s="2" t="s">
        <v>83</v>
      </c>
      <c r="N81" s="3"/>
      <c r="O81" s="3"/>
      <c r="P81" s="3"/>
      <c r="Q81" s="3"/>
      <c r="R81" s="3"/>
      <c r="S81" s="3"/>
      <c r="T81" s="3"/>
      <c r="U81" s="3"/>
      <c r="V81" s="4"/>
      <c r="W81" s="15" t="s">
        <v>23</v>
      </c>
      <c r="X81" s="19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23</v>
      </c>
      <c r="AJ81" s="19"/>
    </row>
    <row r="82" spans="1:35" ht="15">
      <c r="A82" s="2" t="s">
        <v>82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8509.838</v>
      </c>
      <c r="M82" s="2" t="s">
        <v>84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9151.530999999999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6627.223999999999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379.7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379.7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379.7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10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10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10</v>
      </c>
    </row>
    <row r="85" spans="1:35" ht="15">
      <c r="A85" s="2" t="s">
        <v>49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8.9</v>
      </c>
      <c r="M85" s="2" t="s">
        <v>49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8.9</v>
      </c>
      <c r="Y85" s="2" t="s">
        <v>52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8.9</v>
      </c>
    </row>
    <row r="86" spans="1:35" ht="15">
      <c r="A86" s="2" t="s">
        <v>39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3379.33</v>
      </c>
      <c r="M86" s="2" t="s">
        <v>38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3379.33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3379.33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1568.1609999999998</v>
      </c>
      <c r="M88" s="7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1568.1609999999998</v>
      </c>
      <c r="Y88" s="7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1568.1609999999998</v>
      </c>
    </row>
    <row r="89" spans="1:35" ht="15.75">
      <c r="A89" s="7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79.737</v>
      </c>
      <c r="M89" s="7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79.737</v>
      </c>
      <c r="Y89" s="7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79.737</v>
      </c>
    </row>
    <row r="90" spans="1:35" ht="15.75">
      <c r="A90" s="7" t="s">
        <v>53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710.039</v>
      </c>
      <c r="M90" s="7" t="s">
        <v>53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710.039</v>
      </c>
      <c r="Y90" s="7" t="s">
        <v>53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710.039</v>
      </c>
    </row>
    <row r="91" spans="1:35" ht="15.75">
      <c r="A91" s="7" t="s">
        <v>54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379.7</v>
      </c>
      <c r="M91" s="7" t="s">
        <v>54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379.7</v>
      </c>
      <c r="Y91" s="7" t="s">
        <v>54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379.7</v>
      </c>
    </row>
    <row r="92" spans="1:35" ht="15.75">
      <c r="A92" s="7" t="s">
        <v>93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93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93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94</v>
      </c>
      <c r="B93" s="6"/>
      <c r="C93" s="6"/>
      <c r="D93" s="6"/>
      <c r="E93" s="6"/>
      <c r="F93" s="6"/>
      <c r="G93" s="6"/>
      <c r="H93" s="6"/>
      <c r="I93" s="3"/>
      <c r="J93" s="4"/>
      <c r="K93" s="14" t="s">
        <v>23</v>
      </c>
      <c r="M93" s="7" t="s">
        <v>94</v>
      </c>
      <c r="N93" s="6"/>
      <c r="O93" s="6"/>
      <c r="P93" s="6"/>
      <c r="Q93" s="6"/>
      <c r="R93" s="6"/>
      <c r="S93" s="6"/>
      <c r="T93" s="6"/>
      <c r="U93" s="3"/>
      <c r="V93" s="4"/>
      <c r="W93" s="14">
        <f>W100</f>
        <v>3166</v>
      </c>
      <c r="Y93" s="7" t="s">
        <v>94</v>
      </c>
      <c r="Z93" s="6"/>
      <c r="AA93" s="6"/>
      <c r="AB93" s="6"/>
      <c r="AC93" s="6"/>
      <c r="AD93" s="6"/>
      <c r="AE93" s="6"/>
      <c r="AF93" s="6"/>
      <c r="AG93" s="3"/>
      <c r="AH93" s="4"/>
      <c r="AI93" s="15">
        <f>AI103</f>
        <v>577.144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28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23</v>
      </c>
      <c r="M97" s="2" t="s">
        <v>6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6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95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3166</v>
      </c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22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M103" s="2" t="s">
        <v>22</v>
      </c>
      <c r="N103" s="3"/>
      <c r="O103" s="3"/>
      <c r="P103" s="3"/>
      <c r="Q103" s="3"/>
      <c r="R103" s="3"/>
      <c r="S103" s="3"/>
      <c r="T103" s="3"/>
      <c r="U103" s="3"/>
      <c r="V103" s="4"/>
      <c r="W103" s="5"/>
      <c r="Y103" s="2" t="s">
        <v>96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29">
        <f>AI83*0.38*4</f>
        <v>577.144</v>
      </c>
    </row>
    <row r="104" spans="1:35" ht="15">
      <c r="A104" s="8" t="s">
        <v>13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2737.6369999999997</v>
      </c>
      <c r="M104" s="8" t="s">
        <v>13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5903.637</v>
      </c>
      <c r="Y104" s="8" t="s">
        <v>13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3314.781</v>
      </c>
    </row>
    <row r="106" ht="12.75">
      <c r="AI106" s="19" t="s">
        <v>23</v>
      </c>
    </row>
    <row r="108" ht="12.75">
      <c r="AI108" s="25">
        <f>AI82+AI86-AI104</f>
        <v>6691.773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2014-02-17T06:34:43Z</cp:lastPrinted>
  <dcterms:created xsi:type="dcterms:W3CDTF">2012-04-11T04:13:08Z</dcterms:created>
  <dcterms:modified xsi:type="dcterms:W3CDTF">2017-05-15T12:11:00Z</dcterms:modified>
  <cp:category/>
  <cp:version/>
  <cp:contentType/>
  <cp:contentStatus/>
</cp:coreProperties>
</file>