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<sst xmlns="http://schemas.openxmlformats.org/spreadsheetml/2006/main" count="388" uniqueCount="99">
  <si>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</si>
  <si>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</si>
  <si>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</si>
  <si>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</si>
  <si>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</si>
  <si>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</si>
  <si>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</si>
  <si>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</si>
  <si>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</si>
  <si>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</si>
  <si>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</si>
  <si>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</si>
  <si>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</si>
  <si>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</si>
  <si>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</si>
  <si>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</si>
  <si>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</si>
  <si>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</si>
  <si>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</si>
  <si>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</si>
  <si>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</si>
  <si>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</si>
  <si>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</si>
  <si>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</si>
  <si>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</si>
  <si>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</si>
  <si>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</si>
  <si>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</si>
  <si>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</si>
  <si>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</si>
  <si>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</si>
  <si>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</si>
  <si>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</si>
  <si>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</si>
  <si>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</si>
  <si>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</si>
  <si>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</si>
  <si>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</si>
  <si>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</si>
  <si>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</si>
  <si>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ж.Смена входных дверей в местах общего пользования  </t>
  </si>
  <si>
    <t xml:space="preserve">5.начислено за 4 квартал  </t>
  </si>
  <si>
    <t xml:space="preserve">коммунальным услугам жилого дома № 2 ул. Полевая за 4 квартал  </t>
  </si>
  <si>
    <t xml:space="preserve">5.начислено за 3 квартал  </t>
  </si>
  <si>
    <t xml:space="preserve">коммунальным услугам жилого дома № 2 ул. Полевая за 3 квартал  </t>
  </si>
  <si>
    <t xml:space="preserve">5.начислено за 2 квартал </t>
  </si>
  <si>
    <t xml:space="preserve">коммунальным услугам жилого дома № 2 ул. Полевая за 2 квартал </t>
  </si>
  <si>
    <t xml:space="preserve">5.начислено за 1 квартал  </t>
  </si>
  <si>
    <t xml:space="preserve">коммунальным услугам жилого дома № 2 ул. Полевая за 1 квартал  </t>
  </si>
  <si>
    <t xml:space="preserve">коммунальным услугам жилого дома № 2  ул. Полевая  за январь  </t>
  </si>
  <si>
    <t xml:space="preserve">5. Тариф </t>
  </si>
  <si>
    <t xml:space="preserve">коммунальным услугам жилого дома № 2 ул. Полевая за февраль </t>
  </si>
  <si>
    <t xml:space="preserve">коммунальным услугам жилого дома № 2  ул. Полевая  за март  </t>
  </si>
  <si>
    <t xml:space="preserve">5. Тариф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</si>
  <si>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</si>
  <si>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</si>
  <si>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</si>
  <si>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</si>
  <si>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</si>
  <si>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</si>
  <si>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</si>
  <si>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</si>
  <si>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</si>
  <si>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</si>
  <si>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</si>
  <si>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</si>
  <si>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</si>
  <si>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</si>
  <si>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</si>
  <si>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</si>
  <si>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</si>
  <si>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</si>
  <si>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</si>
  <si>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</si>
  <si>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</si>
  <si>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</si>
  <si>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</si>
  <si>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</si>
  <si>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</si>
  <si>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</si>
  <si>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</si>
  <si>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</si>
  <si>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</si>
  <si>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</si>
  <si>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</si>
  <si>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</si>
  <si>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</si>
  <si>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</si>
  <si>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</si>
  <si>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</si>
  <si>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</si>
  <si>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</si>
  <si>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</si>
  <si>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</si>
  <si>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</si>
  <si>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</si>
  <si>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(ремонт подъезда)</t>
  </si>
  <si>
    <t>е. Текущий ремонт подъездов и банка краски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</si>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</sst>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64" fontId="3" fillId="0" borderId="4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0">
          <cell r="C360">
            <v>694.4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3">
        <v>18162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694.4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17144.736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8603.616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437.472</v>
      </c>
    </row>
    <row r="12" spans="1:11" ht="15.75">
      <c r="A12" s="8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3208.1279999999997</v>
      </c>
    </row>
    <row r="13" spans="1:11" ht="15.75">
      <c r="A13" s="8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2083.2</v>
      </c>
    </row>
    <row r="14" spans="1:11" ht="15.75">
      <c r="A14" s="8" t="s">
        <v>56</v>
      </c>
      <c r="B14" s="7"/>
      <c r="C14" s="7"/>
      <c r="D14" s="7"/>
      <c r="E14" s="7"/>
      <c r="F14" s="7"/>
      <c r="G14" s="7"/>
      <c r="H14" s="7"/>
      <c r="I14" s="3"/>
      <c r="J14" s="4"/>
      <c r="K14" s="15" t="str">
        <f>Лист2!W15</f>
        <v> </v>
      </c>
    </row>
    <row r="15" spans="1:11" ht="15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</f>
        <v>14332.416000000001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6" t="s">
        <v>25</v>
      </c>
      <c r="L20" s="18" t="s">
        <v>25</v>
      </c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20974.320000000003</v>
      </c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'[1]Лист1'!$C$360</f>
        <v>694.4</v>
      </c>
      <c r="M22" s="17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16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Лист2!K34+Лист2!W34+Лист2!AI34</f>
        <v>17603.04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98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8603.616</v>
      </c>
    </row>
    <row r="27" spans="1:11" ht="15.75">
      <c r="A27" s="8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437.472</v>
      </c>
    </row>
    <row r="28" spans="1:11" ht="15.75">
      <c r="A28" s="8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3437.2799999999997</v>
      </c>
    </row>
    <row r="29" spans="1:11" ht="15.75">
      <c r="A29" s="8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2083.2</v>
      </c>
    </row>
    <row r="30" spans="1:11" ht="15.75">
      <c r="A30" s="8" t="s">
        <v>56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</f>
        <v>229.15200000000002</v>
      </c>
    </row>
    <row r="31" spans="1:11" ht="15">
      <c r="A31" s="9" t="s">
        <v>14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14790.72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3" t="s">
        <v>25</v>
      </c>
      <c r="L36" s="18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23786.64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694.4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16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Лист2!K60+Лист2!W60+Лист2!AI60</f>
        <v>22699.936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8603.616</v>
      </c>
    </row>
    <row r="43" spans="1:11" ht="15.75">
      <c r="A43" s="8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437.472</v>
      </c>
    </row>
    <row r="44" spans="1:11" ht="15.75">
      <c r="A44" s="8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Лист2!AI64*3</f>
        <v>3895.584</v>
      </c>
    </row>
    <row r="45" spans="1:11" ht="15.75">
      <c r="A45" s="8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2083.2</v>
      </c>
    </row>
    <row r="46" spans="1:11" ht="15.75">
      <c r="A46" s="8" t="s">
        <v>56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Лист2!K67+Лист2!K66+Лист2!W66+Лист2!AI67+Лист2!AI66</f>
        <v>51613.456</v>
      </c>
    </row>
    <row r="47" spans="1:11" ht="15">
      <c r="A47" s="9" t="s">
        <v>14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66633.328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6">
        <f>K37+K40-K47</f>
        <v>-20146.751999999993</v>
      </c>
      <c r="L52" s="18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6" t="s">
        <v>25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694.4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16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6">
        <f>Лист2!K86*3</f>
        <v>24790.08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8603.616</v>
      </c>
    </row>
    <row r="59" spans="1:11" ht="15.75">
      <c r="A59" s="8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437.472</v>
      </c>
    </row>
    <row r="60" spans="1:11" ht="15.75">
      <c r="A60" s="8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3895.584</v>
      </c>
    </row>
    <row r="61" spans="1:11" ht="15.75">
      <c r="A61" s="8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2083.2</v>
      </c>
    </row>
    <row r="62" spans="1:11" ht="15.75">
      <c r="A62" s="8" t="s">
        <v>56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Лист2!K92+Лист2!W92+Лист2!AI92</f>
        <v>0</v>
      </c>
    </row>
    <row r="63" spans="1:11" ht="15">
      <c r="A63" s="9" t="s">
        <v>14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15019.872</v>
      </c>
    </row>
    <row r="65" spans="1:12" ht="15">
      <c r="A65" s="2" t="s">
        <v>65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18162</v>
      </c>
      <c r="L65" s="18"/>
    </row>
    <row r="66" spans="1:11" ht="15">
      <c r="A66" s="22" t="s">
        <v>66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K56+K40+K24+K8</f>
        <v>82237.792</v>
      </c>
    </row>
    <row r="67" spans="1:11" ht="15">
      <c r="A67" s="23" t="s">
        <v>67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110776.336</v>
      </c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6">
        <f>K65+K66-K67</f>
        <v>-10376.543999999994</v>
      </c>
      <c r="L68" s="17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6" t="s">
        <v>25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1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26" t="s">
        <v>25</v>
      </c>
      <c r="X4" s="18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25</v>
      </c>
      <c r="AJ4" s="27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>
        <v>18162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19099.440000000002</v>
      </c>
      <c r="X5" s="18" t="s">
        <v>25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20036.880000000005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694.4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694.4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694.4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5">
        <f>W33</f>
        <v>8.23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8.23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8.23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5714.912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5714.912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5714.912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6">
        <f>K36</f>
        <v>2867.872</v>
      </c>
      <c r="M11" s="8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2867.872</v>
      </c>
      <c r="Y11" s="8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2867.872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145.82399999999998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145.82399999999998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145.82399999999998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K38</f>
        <v>1069.376</v>
      </c>
      <c r="M13" s="8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1069.376</v>
      </c>
      <c r="Y13" s="8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1069.376</v>
      </c>
    </row>
    <row r="14" spans="1:35" ht="15.75">
      <c r="A14" s="8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6">
        <f>K39</f>
        <v>694.4</v>
      </c>
      <c r="M14" s="8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694.4</v>
      </c>
      <c r="Y14" s="8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694.4</v>
      </c>
    </row>
    <row r="15" spans="1:35" ht="15.75">
      <c r="A15" s="8" t="s">
        <v>56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56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W19</f>
        <v> </v>
      </c>
      <c r="Y15" s="8" t="s">
        <v>56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25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4777.472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4777.472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4777.472</v>
      </c>
    </row>
    <row r="28" spans="1:33" ht="15.75">
      <c r="A28" s="1"/>
      <c r="B28" s="1"/>
      <c r="C28" s="1"/>
      <c r="D28" s="1"/>
      <c r="E28" s="1"/>
      <c r="F28" s="25" t="s">
        <v>32</v>
      </c>
      <c r="G28" s="1"/>
      <c r="H28" s="1"/>
      <c r="I28" s="1"/>
      <c r="M28" s="1"/>
      <c r="N28" s="1"/>
      <c r="O28" s="1"/>
      <c r="P28" s="1"/>
      <c r="Q28" s="1"/>
      <c r="R28" s="25" t="s">
        <v>30</v>
      </c>
      <c r="S28" s="1"/>
      <c r="T28" s="1"/>
      <c r="U28" s="1"/>
      <c r="Y28" s="1"/>
      <c r="Z28" s="1"/>
      <c r="AA28" s="1"/>
      <c r="AB28" s="1"/>
      <c r="AC28" s="1"/>
      <c r="AD28" s="25" t="s">
        <v>28</v>
      </c>
      <c r="AE28" s="1"/>
      <c r="AF28" s="1"/>
      <c r="AG28" s="1"/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25</v>
      </c>
      <c r="L29" s="18"/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25</v>
      </c>
      <c r="X29" s="18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25</v>
      </c>
      <c r="AJ29" s="18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20974.320000000007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21911.76000000001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22849.20000000001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694.4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694.4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694.4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5">
        <v>8.23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8.23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8.89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5714.912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5714.912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6173.216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2867.872</v>
      </c>
      <c r="M36" s="8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2867.872</v>
      </c>
      <c r="Y36" s="8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2867.872</v>
      </c>
    </row>
    <row r="37" spans="1:35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145.82399999999998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145.82399999999998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145.82399999999998</v>
      </c>
    </row>
    <row r="38" spans="1:35" ht="15.75">
      <c r="A38" s="8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1069.376</v>
      </c>
      <c r="M38" s="8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1069.376</v>
      </c>
      <c r="Y38" s="8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AI31*1.87</f>
        <v>1298.528</v>
      </c>
    </row>
    <row r="39" spans="1:35" ht="15.75">
      <c r="A39" s="8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694.4</v>
      </c>
      <c r="M39" s="8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694.4</v>
      </c>
      <c r="Y39" s="8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694.4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AI31*0.33</f>
        <v>229.15200000000002</v>
      </c>
    </row>
    <row r="41" spans="1:35" ht="15.75">
      <c r="A41" s="8" t="s">
        <v>56</v>
      </c>
      <c r="B41" s="7"/>
      <c r="C41" s="7"/>
      <c r="D41" s="7"/>
      <c r="E41" s="7"/>
      <c r="F41" s="7"/>
      <c r="G41" s="7"/>
      <c r="H41" s="7"/>
      <c r="I41" s="3"/>
      <c r="J41" s="4"/>
      <c r="K41" s="15" t="s">
        <v>25</v>
      </c>
      <c r="M41" s="8" t="s">
        <v>56</v>
      </c>
      <c r="N41" s="7"/>
      <c r="O41" s="7"/>
      <c r="P41" s="7"/>
      <c r="Q41" s="7"/>
      <c r="R41" s="7"/>
      <c r="S41" s="7"/>
      <c r="T41" s="7"/>
      <c r="U41" s="3"/>
      <c r="V41" s="4"/>
      <c r="W41" s="15"/>
      <c r="Y41" s="8" t="s">
        <v>95</v>
      </c>
      <c r="Z41" s="7"/>
      <c r="AA41" s="7"/>
      <c r="AB41" s="7"/>
      <c r="AC41" s="7"/>
      <c r="AD41" s="7"/>
      <c r="AE41" s="7"/>
      <c r="AF41" s="7"/>
      <c r="AG41" s="3"/>
      <c r="AH41" s="4"/>
      <c r="AI41" s="15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25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4777.472</v>
      </c>
      <c r="M52" s="9" t="s">
        <v>14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</f>
        <v>4777.472</v>
      </c>
      <c r="Y52" s="9" t="s">
        <v>14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</f>
        <v>5235.776</v>
      </c>
    </row>
    <row r="54" spans="5:30" ht="12.75">
      <c r="E54" s="19" t="s">
        <v>17</v>
      </c>
      <c r="R54" s="20" t="s">
        <v>18</v>
      </c>
      <c r="AD54" s="20" t="s">
        <v>19</v>
      </c>
    </row>
    <row r="55" spans="1:35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25</v>
      </c>
      <c r="L55" s="18" t="s">
        <v>25</v>
      </c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3">
        <f>K56+K60-K78</f>
        <v>-548.9199999999837</v>
      </c>
      <c r="X55" s="18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21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23786.640000000014</v>
      </c>
      <c r="L56" s="18"/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3" t="s">
        <v>25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W60+W55-W78</f>
        <v>2478.664000000017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694.4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694.4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694.4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16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8.89</v>
      </c>
      <c r="M59" s="2" t="s">
        <v>53</v>
      </c>
      <c r="N59" s="3"/>
      <c r="O59" s="3"/>
      <c r="P59" s="3"/>
      <c r="Q59" s="3"/>
      <c r="R59" s="3"/>
      <c r="S59" s="3"/>
      <c r="T59" s="3"/>
      <c r="U59" s="3"/>
      <c r="V59" s="4"/>
      <c r="W59" s="15">
        <v>11.9</v>
      </c>
      <c r="Y59" s="2" t="s">
        <v>50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11.9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6">
        <f>K57*K59</f>
        <v>6173.216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6">
        <f>W57*W59</f>
        <v>8263.36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8263.36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2867.872</v>
      </c>
      <c r="M62" s="8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2867.872</v>
      </c>
      <c r="Y62" s="8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2867.872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145.82399999999998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145.82399999999998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145.82399999999998</v>
      </c>
    </row>
    <row r="64" spans="1:35" ht="15.75">
      <c r="A64" s="8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1298.528</v>
      </c>
      <c r="M64" s="8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1298.528</v>
      </c>
      <c r="Y64" s="8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1298.528</v>
      </c>
    </row>
    <row r="65" spans="1:35" ht="15.75">
      <c r="A65" s="8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694.4</v>
      </c>
      <c r="M65" s="8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694.4</v>
      </c>
      <c r="Y65" s="8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694.4</v>
      </c>
    </row>
    <row r="66" spans="1:35" ht="15.75">
      <c r="A66" s="8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229.15200000000002</v>
      </c>
      <c r="M66" s="8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229.15200000000002</v>
      </c>
      <c r="Y66" s="8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229.15200000000002</v>
      </c>
    </row>
    <row r="67" spans="1:35" ht="15.75">
      <c r="A67" s="8" t="s">
        <v>95</v>
      </c>
      <c r="B67" s="7"/>
      <c r="C67" s="7"/>
      <c r="D67" s="7"/>
      <c r="E67" s="7"/>
      <c r="F67" s="7"/>
      <c r="G67" s="7"/>
      <c r="H67" s="7"/>
      <c r="I67" s="3"/>
      <c r="J67" s="4"/>
      <c r="K67" s="15">
        <f>K73</f>
        <v>25273</v>
      </c>
      <c r="M67" s="8" t="s">
        <v>95</v>
      </c>
      <c r="N67" s="7"/>
      <c r="O67" s="7"/>
      <c r="P67" s="7"/>
      <c r="Q67" s="7"/>
      <c r="R67" s="7"/>
      <c r="S67" s="7"/>
      <c r="T67" s="7"/>
      <c r="U67" s="3"/>
      <c r="V67" s="4"/>
      <c r="W67" s="15" t="str">
        <f>W77</f>
        <v> </v>
      </c>
      <c r="Y67" s="8" t="s">
        <v>95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AI73</f>
        <v>25653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>
        <v>25273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97</v>
      </c>
      <c r="Z73" s="3"/>
      <c r="AA73" s="3"/>
      <c r="AB73" s="3"/>
      <c r="AC73" s="3"/>
      <c r="AD73" s="3"/>
      <c r="AE73" s="3"/>
      <c r="AF73" s="3"/>
      <c r="AG73" s="3"/>
      <c r="AH73" s="4"/>
      <c r="AI73" s="5">
        <f>25273+380</f>
        <v>25653</v>
      </c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 t="s">
        <v>25</v>
      </c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96</v>
      </c>
      <c r="B76" s="3"/>
      <c r="C76" s="3"/>
      <c r="D76" s="3"/>
      <c r="E76" s="3"/>
      <c r="F76" s="3"/>
      <c r="G76" s="3"/>
      <c r="H76" s="3"/>
      <c r="I76" s="3"/>
      <c r="J76" s="4"/>
      <c r="K76" s="5" t="s">
        <v>25</v>
      </c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23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25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9" t="s">
        <v>14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30508.775999999998</v>
      </c>
      <c r="M78" s="9" t="s">
        <v>14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</f>
        <v>5235.776</v>
      </c>
      <c r="Y78" s="9" t="s">
        <v>14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30888.775999999998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6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6">
        <f>AI56+AI60-AI78</f>
        <v>-20146.75199999998</v>
      </c>
      <c r="L81" s="18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6">
        <f>K86+K81-K104</f>
        <v>-16890.015999999978</v>
      </c>
      <c r="X81" s="17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W86+W81-W104</f>
        <v>-13633.279999999977</v>
      </c>
      <c r="AJ81" s="17"/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6" t="s">
        <v>25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6" t="s">
        <v>25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3" t="s">
        <v>25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694.4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694.4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694.4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16</v>
      </c>
    </row>
    <row r="85" spans="1:35" ht="15">
      <c r="A85" s="2" t="s">
        <v>53</v>
      </c>
      <c r="B85" s="3"/>
      <c r="C85" s="3"/>
      <c r="D85" s="3"/>
      <c r="E85" s="3"/>
      <c r="F85" s="3"/>
      <c r="G85" s="3"/>
      <c r="H85" s="3"/>
      <c r="I85" s="3"/>
      <c r="J85" s="4"/>
      <c r="K85" s="15">
        <f>AI59</f>
        <v>11.9</v>
      </c>
      <c r="M85" s="2" t="s">
        <v>53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11.9</v>
      </c>
      <c r="Y85" s="2" t="s">
        <v>50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11.9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6">
        <f>AI60</f>
        <v>8263.36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8263.36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8263.36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2867.872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2867.872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2867.872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145.82399999999998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145.82399999999998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145.82399999999998</v>
      </c>
    </row>
    <row r="90" spans="1:35" ht="15.75">
      <c r="A90" s="8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1298.528</v>
      </c>
      <c r="M90" s="8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1298.528</v>
      </c>
      <c r="Y90" s="8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1298.528</v>
      </c>
    </row>
    <row r="91" spans="1:35" ht="15.75">
      <c r="A91" s="8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694.4</v>
      </c>
      <c r="M91" s="8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694.4</v>
      </c>
      <c r="Y91" s="8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694.4</v>
      </c>
    </row>
    <row r="92" spans="1:35" ht="15.75">
      <c r="A92" s="8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95</v>
      </c>
      <c r="B93" s="7"/>
      <c r="C93" s="7"/>
      <c r="D93" s="7"/>
      <c r="E93" s="7"/>
      <c r="F93" s="7"/>
      <c r="G93" s="7"/>
      <c r="H93" s="7"/>
      <c r="I93" s="3"/>
      <c r="J93" s="4"/>
      <c r="K93" s="15"/>
      <c r="M93" s="8" t="s">
        <v>95</v>
      </c>
      <c r="N93" s="7"/>
      <c r="O93" s="7"/>
      <c r="P93" s="7"/>
      <c r="Q93" s="7"/>
      <c r="R93" s="7"/>
      <c r="S93" s="7"/>
      <c r="T93" s="7"/>
      <c r="U93" s="3"/>
      <c r="V93" s="4"/>
      <c r="W93" s="15" t="str">
        <f>W97</f>
        <v> </v>
      </c>
      <c r="Y93" s="8" t="s">
        <v>95</v>
      </c>
      <c r="Z93" s="7"/>
      <c r="AA93" s="7"/>
      <c r="AB93" s="7"/>
      <c r="AC93" s="7"/>
      <c r="AD93" s="7"/>
      <c r="AE93" s="7"/>
      <c r="AF93" s="7"/>
      <c r="AG93" s="3"/>
      <c r="AH93" s="4"/>
      <c r="AI93" s="15" t="s">
        <v>25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25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40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25</v>
      </c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23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6"/>
      <c r="Y103" s="2" t="s">
        <v>23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9" t="s">
        <v>14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</f>
        <v>5006.624</v>
      </c>
      <c r="M104" s="9" t="s">
        <v>14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</f>
        <v>5006.624</v>
      </c>
      <c r="Y104" s="9" t="s">
        <v>14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</f>
        <v>5006.624</v>
      </c>
    </row>
    <row r="106" ht="12.75">
      <c r="AI106" s="17" t="s">
        <v>25</v>
      </c>
    </row>
    <row r="107" ht="12.75">
      <c r="AI107" s="28">
        <f>AI86+AI81-AI104</f>
        <v>-10376.543999999976</v>
      </c>
    </row>
    <row r="109" ht="12.75">
      <c r="AI109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2013-01-08T20:28:39Z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