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<sst xmlns="http://schemas.openxmlformats.org/spreadsheetml/2006/main" count="378" uniqueCount="100">
  <si>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</si>
  <si>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</si>
  <si>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</si>
  <si>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</si>
  <si>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</si>
  <si>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</si>
  <si>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</si>
  <si>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</si>
  <si>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</si>
  <si>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</si>
  <si>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</si>
  <si>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</si>
  <si>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</si>
  <si>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</si>
  <si>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</si>
  <si>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</si>
  <si>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</si>
  <si>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</si>
  <si>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</si>
  <si>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</si>
  <si>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</si>
  <si>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</si>
  <si>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</si>
  <si>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</si>
  <si>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</si>
  <si>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</si>
  <si>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</si>
  <si>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</si>
  <si>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</si>
  <si>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</t>
  </si>
  <si>
    <t>апрель</t>
  </si>
  <si>
    <t xml:space="preserve">6.начислено за апрель   </t>
  </si>
  <si>
    <t xml:space="preserve">6.начислено за июль </t>
  </si>
  <si>
    <t>к. Прочие работы  (списывание показаний)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</si>
  <si>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</si>
  <si>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</si>
  <si>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</si>
  <si>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</si>
  <si>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</si>
  <si>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9 ул. Новая за 1 квартал  </t>
  </si>
  <si>
    <t xml:space="preserve">5.начислено за 1 квартал </t>
  </si>
  <si>
    <t xml:space="preserve">коммунальным услугам жилого дома № 9 ул. Новая за 2 квартал  </t>
  </si>
  <si>
    <t xml:space="preserve">5.начислено за 2 квартал  </t>
  </si>
  <si>
    <t xml:space="preserve">коммунальным услугам жилого дома № 9 ул. Новая за 3 квартал  </t>
  </si>
  <si>
    <t xml:space="preserve">5.начислено за 3 квартал  </t>
  </si>
  <si>
    <t xml:space="preserve">коммунальным услугам жилого дома № 9 ул. Новая за 4 квартал  </t>
  </si>
  <si>
    <t xml:space="preserve">5.начислено за 4 квартал  </t>
  </si>
  <si>
    <t xml:space="preserve">коммунальным услугам жилого дома № 9  ул. Новая  за январь  </t>
  </si>
  <si>
    <t xml:space="preserve">5. Тариф  </t>
  </si>
  <si>
    <t xml:space="preserve">коммунальным услугам жилого дома № 9 ул. Новая за февраль  </t>
  </si>
  <si>
    <t xml:space="preserve">коммунальным услугам жилого дома № 9  ул. Новая  за март </t>
  </si>
  <si>
    <t>5. Тариф на 2015 год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</si>
  <si>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</si>
  <si>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</si>
  <si>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</si>
  <si>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е. Текущий ремонт подъездов </t>
  </si>
  <si>
    <t>1. Задолженность по содержанию и текущему ремонту жилого дома на 01.01.206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</si>
  <si>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</si>
  <si>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</si>
  <si>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</si>
  <si>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</si>
  <si>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</si>
  <si>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</si>
  <si>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</si>
  <si>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</si>
  <si>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истрачено за 2016 год</t>
  </si>
  <si>
    <t>Итого начислено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</si>
  <si>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</si>
  <si>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</si>
  <si>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</si>
  <si>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</si>
  <si>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</si>
  <si>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</si>
  <si>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</si>
  <si>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</si>
  <si>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</si>
  <si>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</si>
  <si>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</si>
  <si>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</si>
  <si>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</si>
  <si>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</si>
  <si>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</si>
  <si>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</si>
  <si>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</si>
  <si>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</si>
  <si>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</si>
  <si>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</si>
  <si>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</si>
  <si>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</si>
  <si>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</si>
  <si>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</si>
  <si>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</si>
  <si>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</si>
  <si>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е. Текущий ремонт подъездов  </t>
  </si>
  <si>
    <t>е. Текущий ремонт подъездов(установка подпорок)</t>
  </si>
  <si>
    <t>ж.Смена входных дверей в местах общего пользования (доводчик по чекам)</t>
  </si>
  <si>
    <t>и. Остекление окон в местах общего пользования (получено по чекам)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</si>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</sst>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9" fontId="1" fillId="0" borderId="1" xfId="17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  <col min="11" max="11" width="11.87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>
        <v>30057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1277.2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33219.972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15824.508000000002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804.636</v>
      </c>
    </row>
    <row r="12" spans="1:11" ht="15.75">
      <c r="A12" s="7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5900.664000000001</v>
      </c>
    </row>
    <row r="13" spans="1:11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3831.6000000000004</v>
      </c>
    </row>
    <row r="14" spans="1:11" ht="15.75">
      <c r="A14" s="7" t="s">
        <v>54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2857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29218.408000000003</v>
      </c>
    </row>
    <row r="17" spans="1:9" ht="1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34058.564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1277.2</v>
      </c>
    </row>
    <row r="23" spans="1:13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  <c r="M23" s="16"/>
    </row>
    <row r="24" spans="1:11" ht="15">
      <c r="A24" s="28" t="s">
        <v>42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Лист2!K34*2+Лист2!AI34</f>
        <v>33654.22</v>
      </c>
    </row>
    <row r="25" spans="1:13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  <c r="M25" s="17"/>
    </row>
    <row r="26" spans="1:11" ht="15.75">
      <c r="A26" s="7" t="s">
        <v>99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15824.508000000002</v>
      </c>
    </row>
    <row r="27" spans="1:11" ht="15.75">
      <c r="A27" s="7" t="s">
        <v>14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804.636</v>
      </c>
    </row>
    <row r="28" spans="1:11" ht="15.75">
      <c r="A28" s="7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Лист2!AI38*3</f>
        <v>5900.664000000001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3831.6000000000004</v>
      </c>
    </row>
    <row r="30" spans="1:11" ht="15.75">
      <c r="A30" s="7" t="s">
        <v>54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Лист2!AI40+Лист2!AI41+Лист2!W41+Лист2!K41</f>
        <v>12804.248</v>
      </c>
    </row>
    <row r="31" spans="1:11" ht="15">
      <c r="A31" s="8" t="s">
        <v>12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39165.656</v>
      </c>
    </row>
    <row r="33" spans="1:9" ht="15">
      <c r="A33" s="1"/>
      <c r="B33" s="1" t="s">
        <v>13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3" ht="15">
      <c r="A36" s="2" t="s">
        <v>60</v>
      </c>
      <c r="B36" s="3"/>
      <c r="C36" s="3"/>
      <c r="D36" s="3"/>
      <c r="E36" s="3"/>
      <c r="F36" s="3"/>
      <c r="G36" s="3"/>
      <c r="H36" s="3"/>
      <c r="I36" s="3"/>
      <c r="J36" s="4"/>
      <c r="K36" s="12"/>
      <c r="M36" s="16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28547.127999999997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1277.2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44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34522.716</v>
      </c>
    </row>
    <row r="41" spans="1:13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  <c r="M41" s="16"/>
    </row>
    <row r="42" spans="1:11" ht="15.75">
      <c r="A42" s="7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15824.508000000002</v>
      </c>
    </row>
    <row r="43" spans="1:11" ht="15.75">
      <c r="A43" s="7" t="s">
        <v>14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804.636</v>
      </c>
    </row>
    <row r="44" spans="1:11" ht="15.75">
      <c r="A44" s="7" t="s">
        <v>52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5900.664000000001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3831.6000000000004</v>
      </c>
    </row>
    <row r="46" spans="1:11" ht="15.75">
      <c r="A46" s="7" t="s">
        <v>54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Лист2!K66+Лист2!K67+Лист2!W66+Лист2!W67+Лист2!AI66+Лист2!AI67</f>
        <v>2112.744</v>
      </c>
    </row>
    <row r="47" spans="1:11" ht="15">
      <c r="A47" s="8" t="s">
        <v>12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28474.152000000002</v>
      </c>
    </row>
    <row r="49" spans="1:11" ht="15">
      <c r="A49" s="1"/>
      <c r="B49" s="1" t="s">
        <v>13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 t="s">
        <v>45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3" ht="15">
      <c r="A52" s="2" t="s">
        <v>62</v>
      </c>
      <c r="B52" s="3"/>
      <c r="C52" s="3"/>
      <c r="D52" s="3"/>
      <c r="E52" s="3"/>
      <c r="F52" s="3"/>
      <c r="G52" s="3"/>
      <c r="H52" s="3"/>
      <c r="I52" s="3"/>
      <c r="J52" s="19"/>
      <c r="K52" s="12"/>
      <c r="L52" s="16"/>
      <c r="M52" s="16"/>
    </row>
    <row r="53" spans="1:11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19"/>
      <c r="K53" s="15">
        <f>K37+K40-K47</f>
        <v>34595.691999999995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19"/>
      <c r="K54" s="13">
        <f>K38</f>
        <v>1277.2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19"/>
      <c r="K55" s="14">
        <f>K39</f>
        <v>27</v>
      </c>
    </row>
    <row r="56" spans="1:11" ht="15">
      <c r="A56" s="2" t="s">
        <v>46</v>
      </c>
      <c r="B56" s="3"/>
      <c r="C56" s="3"/>
      <c r="D56" s="3"/>
      <c r="E56" s="3"/>
      <c r="F56" s="3"/>
      <c r="G56" s="3"/>
      <c r="H56" s="3"/>
      <c r="I56" s="3"/>
      <c r="J56" s="19"/>
      <c r="K56" s="15">
        <f>K40</f>
        <v>34522.716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19"/>
      <c r="K57" s="14"/>
    </row>
    <row r="58" spans="1:11" ht="15.75">
      <c r="A58" s="7" t="s">
        <v>99</v>
      </c>
      <c r="B58" s="3"/>
      <c r="C58" s="3"/>
      <c r="D58" s="3"/>
      <c r="E58" s="3"/>
      <c r="F58" s="3"/>
      <c r="G58" s="3"/>
      <c r="H58" s="3"/>
      <c r="I58" s="3"/>
      <c r="J58" s="19"/>
      <c r="K58" s="15">
        <f>K42</f>
        <v>15824.508000000002</v>
      </c>
    </row>
    <row r="59" spans="1:14" ht="15.75">
      <c r="A59" s="7" t="s">
        <v>14</v>
      </c>
      <c r="B59" s="3"/>
      <c r="C59" s="3"/>
      <c r="D59" s="3"/>
      <c r="E59" s="3"/>
      <c r="F59" s="3"/>
      <c r="G59" s="3"/>
      <c r="H59" s="3"/>
      <c r="I59" s="3"/>
      <c r="J59" s="19"/>
      <c r="K59" s="15">
        <f>K43</f>
        <v>804.636</v>
      </c>
      <c r="N59" s="16"/>
    </row>
    <row r="60" spans="1:11" ht="15.75">
      <c r="A60" s="7" t="s">
        <v>52</v>
      </c>
      <c r="B60" s="3"/>
      <c r="C60" s="3"/>
      <c r="D60" s="3"/>
      <c r="E60" s="3"/>
      <c r="F60" s="3"/>
      <c r="G60" s="3"/>
      <c r="H60" s="3"/>
      <c r="I60" s="3"/>
      <c r="J60" s="19"/>
      <c r="K60" s="15">
        <f>K44</f>
        <v>5900.664000000001</v>
      </c>
    </row>
    <row r="61" spans="1:14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19"/>
      <c r="K61" s="15">
        <f>K45</f>
        <v>3831.6000000000004</v>
      </c>
      <c r="N61" s="17"/>
    </row>
    <row r="62" spans="1:14" ht="15.75">
      <c r="A62" s="7" t="s">
        <v>54</v>
      </c>
      <c r="B62" s="6"/>
      <c r="C62" s="6"/>
      <c r="D62" s="6"/>
      <c r="E62" s="6"/>
      <c r="F62" s="6"/>
      <c r="G62" s="6"/>
      <c r="H62" s="6"/>
      <c r="I62" s="3"/>
      <c r="J62" s="19"/>
      <c r="K62" s="15">
        <f>Лист2!AI66+Лист2!AI93+Лист2!W92+Лист2!W93+Лист2!K92+Лист2!K93</f>
        <v>6460.744000000001</v>
      </c>
      <c r="N62" s="17"/>
    </row>
    <row r="63" spans="1:11" ht="15">
      <c r="A63" s="8" t="s">
        <v>12</v>
      </c>
      <c r="B63" s="9"/>
      <c r="C63" s="9"/>
      <c r="D63" s="9"/>
      <c r="E63" s="9"/>
      <c r="F63" s="9"/>
      <c r="G63" s="9"/>
      <c r="H63" s="9"/>
      <c r="I63" s="9"/>
      <c r="J63" s="20"/>
      <c r="K63" s="15">
        <f>K58+K59+K60+K61+K62</f>
        <v>32822.152</v>
      </c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8"/>
    </row>
    <row r="65" spans="1:11" ht="15">
      <c r="A65" s="2" t="s">
        <v>64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30057</v>
      </c>
    </row>
    <row r="66" spans="1:12" ht="15">
      <c r="A66" s="24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135919.624</v>
      </c>
      <c r="L66" s="16"/>
    </row>
    <row r="67" spans="1:11" ht="15">
      <c r="A67" s="25" t="s">
        <v>65</v>
      </c>
      <c r="B67" s="26"/>
      <c r="C67" s="26"/>
      <c r="D67" s="26"/>
      <c r="E67" s="26"/>
      <c r="F67" s="26"/>
      <c r="G67" s="26"/>
      <c r="H67" s="26"/>
      <c r="I67" s="26"/>
      <c r="J67" s="10"/>
      <c r="K67" s="15">
        <f>K63+K47+K31+K15</f>
        <v>129680.36800000002</v>
      </c>
    </row>
    <row r="68" spans="1:12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7"/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36296.255999999994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9"/>
  <sheetViews>
    <sheetView tabSelected="1" workbookViewId="0" topLeftCell="A67">
      <selection activeCell="M88" sqref="M8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>
        <v>30057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30903.188000000002</v>
      </c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32919.376000000004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1277.2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1277.2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1277.2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11073.324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11073.324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11073.324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5274.836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5274.836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5274.836</v>
      </c>
    </row>
    <row r="12" spans="1:35" ht="15.75">
      <c r="A12" s="7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268.212</v>
      </c>
      <c r="M12" s="7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268.212</v>
      </c>
      <c r="Y12" s="7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268.212</v>
      </c>
    </row>
    <row r="13" spans="1:35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1966.8880000000001</v>
      </c>
      <c r="M13" s="7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1966.8880000000001</v>
      </c>
      <c r="Y13" s="7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1966.8880000000001</v>
      </c>
    </row>
    <row r="14" spans="1:35" ht="15.75">
      <c r="A14" s="7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1277.2</v>
      </c>
      <c r="M14" s="7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1277.2</v>
      </c>
      <c r="Y14" s="7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1277.2</v>
      </c>
    </row>
    <row r="15" spans="1:35" ht="15.75">
      <c r="A15" s="7" t="s">
        <v>54</v>
      </c>
      <c r="B15" s="6"/>
      <c r="C15" s="6"/>
      <c r="D15" s="6"/>
      <c r="E15" s="6"/>
      <c r="F15" s="6"/>
      <c r="G15" s="6"/>
      <c r="H15" s="6"/>
      <c r="I15" s="3"/>
      <c r="J15" s="4"/>
      <c r="K15" s="14">
        <f>K19+K25</f>
        <v>1440</v>
      </c>
      <c r="M15" s="7" t="s">
        <v>54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270</v>
      </c>
      <c r="Y15" s="7" t="s">
        <v>54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AI20+AI25</f>
        <v>1147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 t="s">
        <v>22</v>
      </c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>
        <f>585*2</f>
        <v>1170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 t="s">
        <v>22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22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>
        <v>877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5">
        <v>270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270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270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10227.136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9057.136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9934.136</v>
      </c>
    </row>
    <row r="28" spans="1:33" ht="15.75">
      <c r="A28" s="1"/>
      <c r="B28" s="1"/>
      <c r="C28" s="1"/>
      <c r="D28" s="1"/>
      <c r="E28" s="1"/>
      <c r="F28" s="27" t="s">
        <v>30</v>
      </c>
      <c r="G28" s="1"/>
      <c r="H28" s="1"/>
      <c r="I28" s="1"/>
      <c r="M28" s="1"/>
      <c r="N28" s="1"/>
      <c r="O28" s="1"/>
      <c r="P28" s="1"/>
      <c r="Q28" s="1"/>
      <c r="R28" s="27" t="s">
        <v>28</v>
      </c>
      <c r="S28" s="1"/>
      <c r="T28" s="1"/>
      <c r="U28" s="1"/>
      <c r="Y28" s="1"/>
      <c r="Z28" s="1"/>
      <c r="AA28" s="1"/>
      <c r="AB28" s="1"/>
      <c r="AC28" s="1"/>
      <c r="AD28" s="27" t="s">
        <v>26</v>
      </c>
      <c r="AE28" s="1"/>
      <c r="AF28" s="1"/>
      <c r="AG28" s="1"/>
    </row>
    <row r="29" spans="1:35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21"/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21"/>
      <c r="Y29" s="2" t="s">
        <v>89</v>
      </c>
      <c r="Z29" s="3"/>
      <c r="AA29" s="3"/>
      <c r="AB29" s="3"/>
      <c r="AC29" s="3"/>
      <c r="AD29" s="3"/>
      <c r="AE29" s="3"/>
      <c r="AF29" s="3"/>
      <c r="AG29" s="3"/>
      <c r="AH29" s="4"/>
      <c r="AI29" s="21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34058.564000000006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28036.752000000008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26530.94000000001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1277.2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1277.2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1277.2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11073.324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11073.324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11507.572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5274.836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5274.836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5274.836</v>
      </c>
    </row>
    <row r="37" spans="1:35" ht="15.75">
      <c r="A37" s="7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268.212</v>
      </c>
      <c r="M37" s="7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268.212</v>
      </c>
      <c r="Y37" s="7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268.212</v>
      </c>
    </row>
    <row r="38" spans="1:35" ht="15.75">
      <c r="A38" s="7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1966.8880000000001</v>
      </c>
      <c r="M38" s="7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1966.8880000000001</v>
      </c>
      <c r="Y38" s="7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1966.8880000000001</v>
      </c>
    </row>
    <row r="39" spans="1:35" ht="15.75">
      <c r="A39" s="7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1277.2</v>
      </c>
      <c r="M39" s="7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1277.2</v>
      </c>
      <c r="Y39" s="7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1277.2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434.24800000000005</v>
      </c>
    </row>
    <row r="41" spans="1:35" ht="15.75">
      <c r="A41" s="7" t="s">
        <v>54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K45+K47+K48+K51</f>
        <v>8308</v>
      </c>
      <c r="M41" s="7" t="s">
        <v>54</v>
      </c>
      <c r="N41" s="6"/>
      <c r="O41" s="6"/>
      <c r="P41" s="6"/>
      <c r="Q41" s="6"/>
      <c r="R41" s="6"/>
      <c r="S41" s="6"/>
      <c r="T41" s="6"/>
      <c r="U41" s="3"/>
      <c r="V41" s="4"/>
      <c r="W41" s="14">
        <f>W47+W50+W51</f>
        <v>3792</v>
      </c>
      <c r="Y41" s="7" t="s">
        <v>98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270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 t="s">
        <v>22</v>
      </c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>
        <v>366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 t="s">
        <v>22</v>
      </c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22</v>
      </c>
    </row>
    <row r="47" spans="1:35" ht="15">
      <c r="A47" s="2" t="s">
        <v>94</v>
      </c>
      <c r="B47" s="3"/>
      <c r="C47" s="3"/>
      <c r="D47" s="3"/>
      <c r="E47" s="3"/>
      <c r="F47" s="3"/>
      <c r="G47" s="3"/>
      <c r="H47" s="3"/>
      <c r="I47" s="3"/>
      <c r="J47" s="4"/>
      <c r="K47" s="5">
        <v>6166</v>
      </c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>
        <v>1182</v>
      </c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95</v>
      </c>
      <c r="B48" s="3"/>
      <c r="C48" s="3"/>
      <c r="D48" s="3"/>
      <c r="E48" s="3"/>
      <c r="F48" s="3"/>
      <c r="G48" s="3"/>
      <c r="H48" s="3"/>
      <c r="I48" s="3"/>
      <c r="J48" s="4"/>
      <c r="K48" s="5">
        <v>1506</v>
      </c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96</v>
      </c>
      <c r="N50" s="3"/>
      <c r="O50" s="3"/>
      <c r="P50" s="3"/>
      <c r="Q50" s="3"/>
      <c r="R50" s="3"/>
      <c r="S50" s="3"/>
      <c r="T50" s="3"/>
      <c r="U50" s="3"/>
      <c r="V50" s="4"/>
      <c r="W50" s="5">
        <v>2340</v>
      </c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270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270</v>
      </c>
      <c r="Y51" s="2" t="s">
        <v>18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270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17095.136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12579.136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9491.384</v>
      </c>
    </row>
    <row r="54" spans="5:30" ht="12.75">
      <c r="E54" s="22" t="s">
        <v>15</v>
      </c>
      <c r="R54" s="23" t="s">
        <v>16</v>
      </c>
      <c r="AD54" s="23" t="s">
        <v>17</v>
      </c>
    </row>
    <row r="55" spans="1:35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21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21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21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28547.12800000001</v>
      </c>
      <c r="L56" s="16"/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30563.316000000013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32579.504000000015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1277.2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1277.2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1277.2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11507.572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11507.572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11507.572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5274.836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5274.836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5274.836</v>
      </c>
    </row>
    <row r="63" spans="1:35" ht="15.75">
      <c r="A63" s="7" t="s">
        <v>14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268.212</v>
      </c>
      <c r="M63" s="7" t="s">
        <v>14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268.212</v>
      </c>
      <c r="Y63" s="7" t="s">
        <v>14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268.212</v>
      </c>
    </row>
    <row r="64" spans="1:35" ht="15.75">
      <c r="A64" s="7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1966.8880000000001</v>
      </c>
      <c r="M64" s="7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1966.8880000000001</v>
      </c>
      <c r="Y64" s="7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1966.8880000000001</v>
      </c>
    </row>
    <row r="65" spans="1:35" ht="15.75">
      <c r="A65" s="7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1277.2</v>
      </c>
      <c r="M65" s="7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1277.2</v>
      </c>
      <c r="Y65" s="7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1277.2</v>
      </c>
    </row>
    <row r="66" spans="1:35" ht="15.75">
      <c r="A66" s="7" t="s">
        <v>97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434.24800000000005</v>
      </c>
      <c r="M66" s="7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434.24800000000005</v>
      </c>
      <c r="Y66" s="7" t="s">
        <v>97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434.24800000000005</v>
      </c>
    </row>
    <row r="67" spans="1:35" ht="15.75">
      <c r="A67" s="7" t="s">
        <v>98</v>
      </c>
      <c r="B67" s="6"/>
      <c r="C67" s="6"/>
      <c r="D67" s="6"/>
      <c r="E67" s="6"/>
      <c r="F67" s="6"/>
      <c r="G67" s="6"/>
      <c r="H67" s="6"/>
      <c r="I67" s="3"/>
      <c r="J67" s="4"/>
      <c r="K67" s="14">
        <f>K77</f>
        <v>270</v>
      </c>
      <c r="M67" s="7" t="s">
        <v>98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270</v>
      </c>
      <c r="Y67" s="7" t="s">
        <v>98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AI77</f>
        <v>270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22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22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22</v>
      </c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 t="s">
        <v>22</v>
      </c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22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270</v>
      </c>
      <c r="M77" s="2" t="s">
        <v>33</v>
      </c>
      <c r="N77" s="3"/>
      <c r="O77" s="3"/>
      <c r="P77" s="3"/>
      <c r="Q77" s="3"/>
      <c r="R77" s="3"/>
      <c r="S77" s="3"/>
      <c r="T77" s="3"/>
      <c r="U77" s="3"/>
      <c r="V77" s="4"/>
      <c r="W77" s="5">
        <f>W51</f>
        <v>270</v>
      </c>
      <c r="Y77" s="2" t="s">
        <v>18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270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9491.384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9491.384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9491.384</v>
      </c>
    </row>
    <row r="80" spans="5:30" ht="12.75">
      <c r="E80" s="22" t="s">
        <v>19</v>
      </c>
      <c r="R80" s="23" t="s">
        <v>20</v>
      </c>
      <c r="AD80" s="23" t="s">
        <v>21</v>
      </c>
    </row>
    <row r="81" spans="1:35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21"/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21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21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34595.69200000002</v>
      </c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35331.88000000002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34280.06800000002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1277.2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1277.2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1277.2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11507.572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11507.572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11507.572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5274.836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5274.836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5274.836</v>
      </c>
    </row>
    <row r="89" spans="1:35" ht="15.75">
      <c r="A89" s="7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268.212</v>
      </c>
      <c r="M89" s="7" t="s">
        <v>14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268.212</v>
      </c>
      <c r="Y89" s="7" t="s">
        <v>14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268.212</v>
      </c>
    </row>
    <row r="90" spans="1:35" ht="15.75">
      <c r="A90" s="7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1966.8880000000001</v>
      </c>
      <c r="M90" s="7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1966.8880000000001</v>
      </c>
      <c r="Y90" s="7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1966.8880000000001</v>
      </c>
    </row>
    <row r="91" spans="1:35" ht="15.75">
      <c r="A91" s="7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1277.2</v>
      </c>
      <c r="M91" s="7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1277.2</v>
      </c>
      <c r="Y91" s="7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1277.2</v>
      </c>
    </row>
    <row r="92" spans="1:35" ht="15.75">
      <c r="A92" s="7" t="s">
        <v>97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434.24800000000005</v>
      </c>
      <c r="M92" s="7" t="s">
        <v>97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434.24800000000005</v>
      </c>
      <c r="Y92" s="7" t="s">
        <v>97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434.24800000000005</v>
      </c>
    </row>
    <row r="93" spans="1:35" ht="15.75">
      <c r="A93" s="7" t="s">
        <v>98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K97+K103</f>
        <v>1550</v>
      </c>
      <c r="M93" s="7" t="s">
        <v>98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W97+W98+W103</f>
        <v>3338</v>
      </c>
      <c r="Y93" s="7" t="s">
        <v>98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AI103</f>
        <v>270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22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>
        <f>695+585</f>
        <v>1280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>
        <v>585</v>
      </c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22</v>
      </c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>
        <v>2483</v>
      </c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 t="s">
        <v>22</v>
      </c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55</v>
      </c>
      <c r="N99" s="3"/>
      <c r="O99" s="3"/>
      <c r="P99" s="3"/>
      <c r="Q99" s="3"/>
      <c r="R99" s="3"/>
      <c r="S99" s="3"/>
      <c r="T99" s="3"/>
      <c r="U99" s="3"/>
      <c r="V99" s="4"/>
      <c r="W99" s="5" t="s">
        <v>22</v>
      </c>
      <c r="Y99" s="2" t="s">
        <v>93</v>
      </c>
      <c r="Z99" s="3"/>
      <c r="AA99" s="3"/>
      <c r="AB99" s="3"/>
      <c r="AC99" s="3"/>
      <c r="AD99" s="3"/>
      <c r="AE99" s="3"/>
      <c r="AF99" s="3"/>
      <c r="AG99" s="3"/>
      <c r="AH99" s="4"/>
      <c r="AI99" s="5" t="s">
        <v>22</v>
      </c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18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270</v>
      </c>
      <c r="M103" s="2" t="s">
        <v>18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270</v>
      </c>
      <c r="Y103" s="2" t="s">
        <v>18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270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10771.384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12559.384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9491.384</v>
      </c>
    </row>
    <row r="106" ht="12.75">
      <c r="AI106" s="16" t="s">
        <v>22</v>
      </c>
    </row>
    <row r="107" ht="12.75">
      <c r="AI107" s="29">
        <f>AI82+AI86-AI104</f>
        <v>36296.25600000002</v>
      </c>
    </row>
    <row r="109" ht="12.75">
      <c r="AI109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2013-01-20T19:20:51Z</cp:lastPrinted>
  <dcterms:created xsi:type="dcterms:W3CDTF">2012-04-11T04:13:08Z</dcterms:created>
  <dcterms:modified xsi:type="dcterms:W3CDTF">2017-05-15T11:49:56Z</dcterms:modified>
  <cp:category/>
  <cp:version/>
  <cp:contentType/>
  <cp:contentStatus/>
</cp:coreProperties>
</file>