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<sst xmlns="http://schemas.openxmlformats.org/spreadsheetml/2006/main" count="381" uniqueCount="101">
  <si>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</si>
  <si>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</si>
  <si>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</si>
  <si>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</si>
  <si>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</si>
  <si>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</si>
  <si>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</si>
  <si>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</si>
  <si>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</si>
  <si>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</si>
  <si>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</si>
  <si>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</si>
  <si>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</si>
  <si>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</si>
  <si>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</si>
  <si>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</si>
  <si>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</si>
  <si>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</si>
  <si>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</si>
  <si>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</si>
  <si>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е. Текущий ремонт подъездов (осмотр каналов)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</si>
  <si>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</si>
  <si>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</si>
  <si>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</si>
  <si>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</si>
  <si>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</si>
  <si>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</si>
  <si>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</si>
  <si>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</si>
  <si>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</si>
  <si>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</si>
  <si>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</si>
  <si>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</si>
  <si>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</si>
  <si>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</si>
  <si>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август    </t>
  </si>
  <si>
    <t xml:space="preserve">6.начислено за сентябрь  </t>
  </si>
  <si>
    <t xml:space="preserve">6.начислено за декабрь  </t>
  </si>
  <si>
    <t xml:space="preserve">6.начислено за ноябрь    </t>
  </si>
  <si>
    <t xml:space="preserve">6.начислено за октябрь  </t>
  </si>
  <si>
    <t xml:space="preserve">коммунальным услугам жилого дома № 9 ул. Мира  за январь </t>
  </si>
  <si>
    <t xml:space="preserve">5. Тариф  </t>
  </si>
  <si>
    <t xml:space="preserve">коммунальным услугам жилого дома № 9 ул. Мира за февраль  </t>
  </si>
  <si>
    <t xml:space="preserve">коммунальным услугам жилого дома № 9  ул. Мира  за март  </t>
  </si>
  <si>
    <t xml:space="preserve">6.начислено за июль  </t>
  </si>
  <si>
    <t xml:space="preserve">5. Тариф </t>
  </si>
  <si>
    <t xml:space="preserve">коммунальным услугам жилого дома № 9 ул. Мира за 1 квартал </t>
  </si>
  <si>
    <t xml:space="preserve">5.начислено за 1 квартал  </t>
  </si>
  <si>
    <t xml:space="preserve">коммунальным услугам жилого дома № 9 ул. Мира за 2 квартал </t>
  </si>
  <si>
    <t xml:space="preserve">5.начислено за 2 квартал  </t>
  </si>
  <si>
    <t xml:space="preserve">коммунальным услугам жилого дома № 9 ул. Мира за 3 квартал  </t>
  </si>
  <si>
    <t xml:space="preserve">5.начислено за 3 квартал  </t>
  </si>
  <si>
    <t xml:space="preserve">коммунальным услугам жилого дома № 9 ул. Мира за 4 квартал   </t>
  </si>
  <si>
    <t xml:space="preserve">5.начислено за 4 квартал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</si>
  <si>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</si>
  <si>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</si>
  <si>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</si>
  <si>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</si>
  <si>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</si>
  <si>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</si>
  <si>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</si>
  <si>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</si>
  <si>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</si>
  <si>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</si>
  <si>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</si>
  <si>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</si>
  <si>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</si>
  <si>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</si>
  <si>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</si>
  <si>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</si>
  <si>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</si>
  <si>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</si>
  <si>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</si>
  <si>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</si>
  <si>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</si>
  <si>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</si>
  <si>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</si>
  <si>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</si>
  <si>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</si>
  <si>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</si>
  <si>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</si>
  <si>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</si>
  <si>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</si>
  <si>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</si>
  <si>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</si>
  <si>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</si>
  <si>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</si>
  <si>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</si>
  <si>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</si>
  <si>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</si>
  <si>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</si>
  <si>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</si>
  <si>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</si>
  <si>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</si>
  <si>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и. Остекление окон в местах общего пользования  </t>
  </si>
  <si>
    <t>е. Текущий ремонт подъездов (герметизация труб)</t>
  </si>
  <si>
    <t>к. Прочие работы (ремонт кровли шиф)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</si>
  <si>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</si>
  <si>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</si>
  <si>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(окраска газовых труб)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</si>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</sst>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57</v>
      </c>
      <c r="B4" s="3"/>
      <c r="C4" s="3"/>
      <c r="D4" s="3"/>
      <c r="E4" s="3"/>
      <c r="F4" s="3"/>
      <c r="G4" s="3"/>
      <c r="H4" s="3"/>
      <c r="I4" s="3"/>
      <c r="J4" s="4"/>
      <c r="K4" s="15" t="s">
        <v>25</v>
      </c>
    </row>
    <row r="5" spans="1:11" ht="15">
      <c r="A5" s="2" t="s">
        <v>58</v>
      </c>
      <c r="B5" s="3"/>
      <c r="C5" s="3"/>
      <c r="D5" s="3"/>
      <c r="E5" s="3"/>
      <c r="F5" s="3"/>
      <c r="G5" s="3"/>
      <c r="H5" s="3"/>
      <c r="I5" s="3"/>
      <c r="J5" s="4"/>
      <c r="K5" s="12">
        <v>20296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558.1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</row>
    <row r="8" spans="1:11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18501.015000000003</v>
      </c>
    </row>
    <row r="9" spans="1:13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  <c r="M9" t="s">
        <v>25</v>
      </c>
    </row>
    <row r="10" spans="1:11" ht="15.75">
      <c r="A10" s="7" t="s">
        <v>100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6914.859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351.60299999999995</v>
      </c>
    </row>
    <row r="12" spans="1:11" ht="15.75">
      <c r="A12" s="7" t="s">
        <v>54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2578.422</v>
      </c>
    </row>
    <row r="13" spans="1:11" ht="15.75">
      <c r="A13" s="7" t="s">
        <v>55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1674.3000000000002</v>
      </c>
    </row>
    <row r="14" spans="1:11" ht="15.75">
      <c r="A14" s="7" t="s">
        <v>56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Лист2!K15</f>
        <v>585</v>
      </c>
    </row>
    <row r="15" spans="1:11" ht="15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12104.184000000001</v>
      </c>
    </row>
    <row r="17" spans="1:9" ht="15">
      <c r="A17" s="1"/>
      <c r="B17" s="1" t="s">
        <v>15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48</v>
      </c>
      <c r="C18" s="1"/>
      <c r="D18" s="1"/>
      <c r="E18" s="1"/>
      <c r="F18" s="1"/>
      <c r="G18" s="1"/>
      <c r="H18" s="1"/>
      <c r="I18" s="1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t="s">
        <v>25</v>
      </c>
    </row>
    <row r="20" spans="1:13" ht="15">
      <c r="A20" s="2" t="s">
        <v>59</v>
      </c>
      <c r="B20" s="3"/>
      <c r="C20" s="3"/>
      <c r="D20" s="3"/>
      <c r="E20" s="3"/>
      <c r="F20" s="3"/>
      <c r="G20" s="3"/>
      <c r="H20" s="3"/>
      <c r="I20" s="3"/>
      <c r="J20" s="4"/>
      <c r="K20" s="12"/>
      <c r="L20" s="16"/>
      <c r="M20" s="16"/>
    </row>
    <row r="21" spans="1:11" ht="15">
      <c r="A21" s="2" t="s">
        <v>60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26692.831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558.1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16</v>
      </c>
    </row>
    <row r="24" spans="1:11" ht="15">
      <c r="A24" s="2" t="s">
        <v>49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Лист2!K34+Лист2!W34+Лист2!AI34</f>
        <v>16770.905000000002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100</v>
      </c>
      <c r="B26" s="3"/>
      <c r="C26" s="3"/>
      <c r="D26" s="3"/>
      <c r="E26" s="3"/>
      <c r="F26" s="3"/>
      <c r="G26" s="3"/>
      <c r="H26" s="3"/>
      <c r="I26" s="3"/>
      <c r="J26" s="4"/>
      <c r="K26" s="15">
        <f>Лист2!AI36*3</f>
        <v>6914.859</v>
      </c>
    </row>
    <row r="27" spans="1:11" ht="15.75">
      <c r="A27" s="7" t="s">
        <v>16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Лист2!AI37*3</f>
        <v>351.60299999999995</v>
      </c>
    </row>
    <row r="28" spans="1:11" ht="15.75">
      <c r="A28" s="7" t="s">
        <v>54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Лист2!AI38*3</f>
        <v>2578.422</v>
      </c>
    </row>
    <row r="29" spans="1:12" ht="15.75">
      <c r="A29" s="7" t="s">
        <v>55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Лист2!AI39*3</f>
        <v>1674.3000000000002</v>
      </c>
      <c r="L29" t="s">
        <v>25</v>
      </c>
    </row>
    <row r="30" spans="1:11" ht="15.75">
      <c r="A30" s="7" t="s">
        <v>56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Лист2!W41+Лист2!AI40+Лист2!AI41</f>
        <v>6439.754</v>
      </c>
    </row>
    <row r="31" spans="1:11" ht="15">
      <c r="A31" s="8" t="s">
        <v>14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17958.938000000002</v>
      </c>
    </row>
    <row r="33" spans="1:9" ht="15">
      <c r="A33" s="1"/>
      <c r="B33" s="1" t="s">
        <v>15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50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61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1" ht="15">
      <c r="A37" s="2" t="s">
        <v>62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25504.798000000003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v>558.1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16</v>
      </c>
    </row>
    <row r="40" spans="1:11" ht="15">
      <c r="A40" s="2" t="s">
        <v>51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Лист2!K60*3</f>
        <v>15905.849999999999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100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6914.859</v>
      </c>
    </row>
    <row r="43" spans="1:11" ht="15.75">
      <c r="A43" s="7" t="s">
        <v>16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351.60299999999995</v>
      </c>
    </row>
    <row r="44" spans="1:11" ht="15.75">
      <c r="A44" s="7" t="s">
        <v>54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2578.422</v>
      </c>
    </row>
    <row r="45" spans="1:11" ht="15.75">
      <c r="A45" s="7" t="s">
        <v>55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1674.3000000000002</v>
      </c>
    </row>
    <row r="46" spans="1:11" ht="15.75">
      <c r="A46" s="7" t="s">
        <v>56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Лист2!AI66+Лист2!W66+Лист2!W67+Лист2!K66+Лист2!K67</f>
        <v>7686.262</v>
      </c>
    </row>
    <row r="47" spans="1:11" ht="15">
      <c r="A47" s="8" t="s">
        <v>14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19205.446</v>
      </c>
    </row>
    <row r="49" spans="1:9" ht="15">
      <c r="A49" s="1"/>
      <c r="B49" s="1" t="s">
        <v>15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52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63</v>
      </c>
      <c r="B52" s="3"/>
      <c r="C52" s="3"/>
      <c r="D52" s="3"/>
      <c r="E52" s="3"/>
      <c r="F52" s="3"/>
      <c r="G52" s="3"/>
      <c r="H52" s="3"/>
      <c r="I52" s="3"/>
      <c r="J52" s="4"/>
      <c r="K52" s="15"/>
      <c r="L52" s="16"/>
    </row>
    <row r="53" spans="1:11" ht="15">
      <c r="A53" s="2" t="s">
        <v>64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22205.202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558.1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16</v>
      </c>
    </row>
    <row r="56" spans="1:11" ht="15">
      <c r="A56" s="2" t="s">
        <v>53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15905.849999999999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100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6914.859</v>
      </c>
    </row>
    <row r="59" spans="1:11" ht="15.75">
      <c r="A59" s="7" t="s">
        <v>16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351.60299999999995</v>
      </c>
    </row>
    <row r="60" spans="1:11" ht="15.75">
      <c r="A60" s="7" t="s">
        <v>54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2578.422</v>
      </c>
    </row>
    <row r="61" spans="1:11" ht="15.75">
      <c r="A61" s="7" t="s">
        <v>55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1674.3000000000002</v>
      </c>
    </row>
    <row r="62" spans="1:11" ht="15.75">
      <c r="A62" s="7" t="s">
        <v>56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Лист2!K92+Лист2!W92+Лист2!AI92</f>
        <v>0</v>
      </c>
    </row>
    <row r="63" spans="1:11" ht="15">
      <c r="A63" s="8" t="s">
        <v>14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11519.184000000001</v>
      </c>
    </row>
    <row r="65" spans="1:11" ht="15">
      <c r="A65" s="2" t="s">
        <v>65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20296</v>
      </c>
    </row>
    <row r="66" spans="1:12" ht="15">
      <c r="A66" s="21" t="s">
        <v>66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K56*2+K24+K8</f>
        <v>67083.62</v>
      </c>
      <c r="L66" s="16"/>
    </row>
    <row r="67" spans="1:11" ht="15">
      <c r="A67" s="22" t="s">
        <v>67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60787.752</v>
      </c>
    </row>
    <row r="68" spans="1:12" ht="15">
      <c r="A68" s="2" t="s">
        <v>68</v>
      </c>
      <c r="B68" s="3"/>
      <c r="C68" s="3"/>
      <c r="D68" s="3"/>
      <c r="E68" s="3"/>
      <c r="F68" s="3"/>
      <c r="G68" s="3"/>
      <c r="H68" s="3"/>
      <c r="I68" s="3"/>
      <c r="J68" s="4"/>
      <c r="K68" s="5"/>
      <c r="L68" s="20"/>
    </row>
    <row r="69" spans="1:11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26591.867999999995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8"/>
  <sheetViews>
    <sheetView tabSelected="1" workbookViewId="0" topLeftCell="A70">
      <selection activeCell="M88" sqref="M88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1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40</v>
      </c>
      <c r="C2" s="1"/>
      <c r="D2" s="1"/>
      <c r="E2" s="1"/>
      <c r="F2" s="1"/>
      <c r="G2" s="1"/>
      <c r="H2" s="1"/>
      <c r="I2" s="1"/>
      <c r="M2" s="1"/>
      <c r="N2" s="1" t="s">
        <v>42</v>
      </c>
      <c r="O2" s="1"/>
      <c r="P2" s="1"/>
      <c r="Q2" s="1"/>
      <c r="R2" s="1"/>
      <c r="S2" s="1"/>
      <c r="T2" s="1"/>
      <c r="U2" s="1"/>
      <c r="Y2" s="1"/>
      <c r="Z2" s="1" t="s">
        <v>43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70</v>
      </c>
      <c r="B4" s="3"/>
      <c r="C4" s="3"/>
      <c r="D4" s="3"/>
      <c r="E4" s="3"/>
      <c r="F4" s="3"/>
      <c r="G4" s="3"/>
      <c r="H4" s="3"/>
      <c r="I4" s="3"/>
      <c r="J4" s="4"/>
      <c r="K4" s="12" t="s">
        <v>25</v>
      </c>
      <c r="M4" s="2" t="s">
        <v>72</v>
      </c>
      <c r="N4" s="3"/>
      <c r="O4" s="3"/>
      <c r="P4" s="3"/>
      <c r="Q4" s="3"/>
      <c r="R4" s="3"/>
      <c r="S4" s="3"/>
      <c r="T4" s="3"/>
      <c r="U4" s="3"/>
      <c r="V4" s="4"/>
      <c r="W4" s="17"/>
      <c r="Y4" s="2" t="s">
        <v>92</v>
      </c>
      <c r="Z4" s="3"/>
      <c r="AA4" s="3"/>
      <c r="AB4" s="3"/>
      <c r="AC4" s="3"/>
      <c r="AD4" s="3"/>
      <c r="AE4" s="3"/>
      <c r="AF4" s="3"/>
      <c r="AG4" s="3"/>
      <c r="AH4" s="4"/>
      <c r="AI4" s="17"/>
    </row>
    <row r="5" spans="1:36" ht="15">
      <c r="A5" s="2" t="s">
        <v>71</v>
      </c>
      <c r="B5" s="3"/>
      <c r="C5" s="3"/>
      <c r="D5" s="3"/>
      <c r="E5" s="3"/>
      <c r="F5" s="3"/>
      <c r="G5" s="3"/>
      <c r="H5" s="3"/>
      <c r="I5" s="3"/>
      <c r="J5" s="4"/>
      <c r="K5" s="12">
        <v>20296</v>
      </c>
      <c r="M5" s="2" t="s">
        <v>73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22038.277000000002</v>
      </c>
      <c r="X5" s="20"/>
      <c r="Y5" s="2" t="s">
        <v>93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24365.554000000004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558.1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558.1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558.1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16</v>
      </c>
    </row>
    <row r="8" spans="1:35" ht="15">
      <c r="A8" s="2" t="s">
        <v>41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11.05</v>
      </c>
      <c r="M8" s="2" t="s">
        <v>41</v>
      </c>
      <c r="N8" s="3"/>
      <c r="O8" s="3"/>
      <c r="P8" s="3"/>
      <c r="Q8" s="3"/>
      <c r="R8" s="3"/>
      <c r="S8" s="3"/>
      <c r="T8" s="3"/>
      <c r="U8" s="3"/>
      <c r="V8" s="4"/>
      <c r="W8" s="14">
        <v>11.05</v>
      </c>
      <c r="Y8" s="2" t="s">
        <v>41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11.05</v>
      </c>
    </row>
    <row r="9" spans="1:35" ht="15">
      <c r="A9" s="2" t="s">
        <v>26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6167.005000000001</v>
      </c>
      <c r="M9" s="2" t="s">
        <v>27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6167.005000000001</v>
      </c>
      <c r="Y9" s="2" t="s">
        <v>28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6167.005000000001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100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2304.953</v>
      </c>
      <c r="M11" s="7" t="s">
        <v>100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2304.953</v>
      </c>
      <c r="Y11" s="7" t="s">
        <v>100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2304.953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117.201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117.201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117.201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859.474</v>
      </c>
      <c r="M13" s="7" t="s">
        <v>54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859.474</v>
      </c>
      <c r="Y13" s="7" t="s">
        <v>54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859.474</v>
      </c>
    </row>
    <row r="14" spans="1:35" ht="15.75">
      <c r="A14" s="7" t="s">
        <v>55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558.1</v>
      </c>
      <c r="M14" s="7" t="s">
        <v>55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558.1</v>
      </c>
      <c r="Y14" s="7" t="s">
        <v>55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558.1</v>
      </c>
    </row>
    <row r="15" spans="1:35" ht="15.75">
      <c r="A15" s="7" t="s">
        <v>56</v>
      </c>
      <c r="B15" s="6"/>
      <c r="C15" s="6"/>
      <c r="D15" s="6"/>
      <c r="E15" s="6"/>
      <c r="F15" s="6"/>
      <c r="G15" s="6"/>
      <c r="H15" s="6"/>
      <c r="I15" s="3"/>
      <c r="J15" s="4"/>
      <c r="K15" s="14">
        <f>K19</f>
        <v>585</v>
      </c>
      <c r="M15" s="7" t="s">
        <v>56</v>
      </c>
      <c r="N15" s="6"/>
      <c r="O15" s="6"/>
      <c r="P15" s="6"/>
      <c r="Q15" s="6"/>
      <c r="R15" s="6"/>
      <c r="S15" s="6"/>
      <c r="T15" s="6"/>
      <c r="U15" s="3"/>
      <c r="V15" s="4"/>
      <c r="W15" s="14" t="str">
        <f>W20</f>
        <v> </v>
      </c>
      <c r="Y15" s="7" t="s">
        <v>56</v>
      </c>
      <c r="Z15" s="6"/>
      <c r="AA15" s="6"/>
      <c r="AB15" s="6"/>
      <c r="AC15" s="6"/>
      <c r="AD15" s="6"/>
      <c r="AE15" s="6"/>
      <c r="AF15" s="6"/>
      <c r="AG15" s="3"/>
      <c r="AH15" s="4"/>
      <c r="AI15" s="14" t="str">
        <f>AI25</f>
        <v> 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 t="s">
        <v>25</v>
      </c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>
        <v>585</v>
      </c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 t="s">
        <v>25</v>
      </c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13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24</v>
      </c>
      <c r="Z25" s="3"/>
      <c r="AA25" s="3"/>
      <c r="AB25" s="3"/>
      <c r="AC25" s="3"/>
      <c r="AD25" s="3"/>
      <c r="AE25" s="3"/>
      <c r="AF25" s="3"/>
      <c r="AG25" s="3"/>
      <c r="AH25" s="4"/>
      <c r="AI25" s="5" t="s">
        <v>25</v>
      </c>
    </row>
    <row r="26" spans="1:35" ht="15">
      <c r="A26" s="8" t="s">
        <v>14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4424.728</v>
      </c>
      <c r="M26" s="8" t="s">
        <v>14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</f>
        <v>3839.728</v>
      </c>
      <c r="Y26" s="8" t="s">
        <v>14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</f>
        <v>3839.728</v>
      </c>
    </row>
    <row r="28" spans="1:33" ht="15.75">
      <c r="A28" s="1"/>
      <c r="B28" s="1"/>
      <c r="C28" s="1"/>
      <c r="D28" s="1"/>
      <c r="E28" s="1"/>
      <c r="F28" s="24" t="s">
        <v>33</v>
      </c>
      <c r="G28" s="1"/>
      <c r="H28" s="1"/>
      <c r="I28" s="1"/>
      <c r="M28" s="1"/>
      <c r="N28" s="1"/>
      <c r="O28" s="1"/>
      <c r="P28" s="1"/>
      <c r="Q28" s="1"/>
      <c r="R28" s="24" t="s">
        <v>31</v>
      </c>
      <c r="S28" s="1"/>
      <c r="T28" s="1"/>
      <c r="U28" s="1"/>
      <c r="Y28" s="1"/>
      <c r="Z28" s="1"/>
      <c r="AA28" s="1"/>
      <c r="AB28" s="1"/>
      <c r="AC28" s="1"/>
      <c r="AD28" s="24" t="s">
        <v>29</v>
      </c>
      <c r="AE28" s="1"/>
      <c r="AF28" s="1"/>
      <c r="AG28" s="1"/>
    </row>
    <row r="29" spans="1:36" ht="15">
      <c r="A29" s="2" t="s">
        <v>76</v>
      </c>
      <c r="B29" s="3"/>
      <c r="C29" s="3"/>
      <c r="D29" s="3"/>
      <c r="E29" s="3"/>
      <c r="F29" s="3"/>
      <c r="G29" s="3"/>
      <c r="H29" s="3"/>
      <c r="I29" s="3"/>
      <c r="J29" s="4"/>
      <c r="K29" s="17"/>
      <c r="M29" s="2" t="s">
        <v>74</v>
      </c>
      <c r="N29" s="3"/>
      <c r="O29" s="3"/>
      <c r="P29" s="3"/>
      <c r="Q29" s="3"/>
      <c r="R29" s="3"/>
      <c r="S29" s="3"/>
      <c r="T29" s="3"/>
      <c r="U29" s="3"/>
      <c r="V29" s="4"/>
      <c r="W29" s="17"/>
      <c r="Y29" s="2" t="s">
        <v>90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25</v>
      </c>
      <c r="AJ29" s="16"/>
    </row>
    <row r="30" spans="1:36" ht="15">
      <c r="A30" s="2" t="s">
        <v>77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26692.831000000006</v>
      </c>
      <c r="L30" s="16"/>
      <c r="M30" s="2" t="s">
        <v>75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29020.10800000001</v>
      </c>
      <c r="Y30" s="2" t="s">
        <v>91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29308.330000000013</v>
      </c>
      <c r="AJ30" s="16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558.1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v>558.1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558.1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16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16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16</v>
      </c>
    </row>
    <row r="33" spans="1:35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11.05</v>
      </c>
      <c r="M33" s="2" t="s">
        <v>41</v>
      </c>
      <c r="N33" s="3"/>
      <c r="O33" s="3"/>
      <c r="P33" s="3"/>
      <c r="Q33" s="3"/>
      <c r="R33" s="3"/>
      <c r="S33" s="3"/>
      <c r="T33" s="3"/>
      <c r="U33" s="3"/>
      <c r="V33" s="4"/>
      <c r="W33" s="14">
        <v>9.5</v>
      </c>
      <c r="Y33" s="2" t="s">
        <v>41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9.5</v>
      </c>
    </row>
    <row r="34" spans="1:36" ht="15">
      <c r="A34" s="2" t="s">
        <v>34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6167.005000000001</v>
      </c>
      <c r="M34" s="2" t="s">
        <v>32</v>
      </c>
      <c r="N34" s="3"/>
      <c r="O34" s="3"/>
      <c r="P34" s="3"/>
      <c r="Q34" s="3"/>
      <c r="R34" s="3"/>
      <c r="S34" s="3"/>
      <c r="T34" s="3"/>
      <c r="U34" s="3"/>
      <c r="V34" s="4"/>
      <c r="W34" s="15">
        <f>W31*W33</f>
        <v>5301.95</v>
      </c>
      <c r="Y34" s="2" t="s">
        <v>30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5301.95</v>
      </c>
      <c r="AJ34" s="20"/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100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2304.953</v>
      </c>
      <c r="M36" s="7" t="s">
        <v>100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2304.953</v>
      </c>
      <c r="Y36" s="7" t="s">
        <v>100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2304.953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117.201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117.201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117.201</v>
      </c>
    </row>
    <row r="38" spans="1:35" ht="15.75">
      <c r="A38" s="7" t="s">
        <v>54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859.474</v>
      </c>
      <c r="M38" s="7" t="s">
        <v>54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859.474</v>
      </c>
      <c r="Y38" s="7" t="s">
        <v>54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AI31*1.54</f>
        <v>859.474</v>
      </c>
    </row>
    <row r="39" spans="1:35" ht="15.75">
      <c r="A39" s="7" t="s">
        <v>55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558.1</v>
      </c>
      <c r="M39" s="7" t="s">
        <v>55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558.1</v>
      </c>
      <c r="Y39" s="7" t="s">
        <v>55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558.1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97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189.75400000000002</v>
      </c>
    </row>
    <row r="41" spans="1:35" ht="15.75">
      <c r="A41" s="7" t="s">
        <v>56</v>
      </c>
      <c r="B41" s="6"/>
      <c r="C41" s="6"/>
      <c r="D41" s="6"/>
      <c r="E41" s="6"/>
      <c r="F41" s="6"/>
      <c r="G41" s="6"/>
      <c r="H41" s="6"/>
      <c r="I41" s="3"/>
      <c r="J41" s="4"/>
      <c r="K41" s="14" t="s">
        <v>25</v>
      </c>
      <c r="M41" s="7" t="s">
        <v>56</v>
      </c>
      <c r="N41" s="6"/>
      <c r="O41" s="6"/>
      <c r="P41" s="6"/>
      <c r="Q41" s="6"/>
      <c r="R41" s="6"/>
      <c r="S41" s="6"/>
      <c r="T41" s="6"/>
      <c r="U41" s="3"/>
      <c r="V41" s="4"/>
      <c r="W41" s="14">
        <f>W47</f>
        <v>1174</v>
      </c>
      <c r="Y41" s="7" t="s">
        <v>98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AI51</f>
        <v>5076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 t="s">
        <v>25</v>
      </c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 t="s">
        <v>25</v>
      </c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95</v>
      </c>
      <c r="N47" s="3"/>
      <c r="O47" s="3"/>
      <c r="P47" s="3"/>
      <c r="Q47" s="3"/>
      <c r="R47" s="3"/>
      <c r="S47" s="3"/>
      <c r="T47" s="3"/>
      <c r="U47" s="3"/>
      <c r="V47" s="4"/>
      <c r="W47" s="5">
        <v>1174</v>
      </c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24</v>
      </c>
      <c r="N51" s="3"/>
      <c r="O51" s="3"/>
      <c r="P51" s="3"/>
      <c r="Q51" s="3"/>
      <c r="R51" s="3"/>
      <c r="S51" s="3"/>
      <c r="T51" s="3"/>
      <c r="U51" s="3"/>
      <c r="V51" s="4"/>
      <c r="W51" s="5" t="s">
        <v>25</v>
      </c>
      <c r="Y51" s="2" t="s">
        <v>96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v>5076</v>
      </c>
    </row>
    <row r="52" spans="1:35" ht="15">
      <c r="A52" s="8" t="s">
        <v>14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3839.728</v>
      </c>
      <c r="M52" s="8" t="s">
        <v>14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W36+W37+W38+W39+W41</f>
        <v>5013.728</v>
      </c>
      <c r="Y52" s="8" t="s">
        <v>14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9105.482</v>
      </c>
    </row>
    <row r="54" spans="5:30" ht="12.75">
      <c r="E54" s="18" t="s">
        <v>17</v>
      </c>
      <c r="R54" s="19" t="s">
        <v>18</v>
      </c>
      <c r="AD54" s="19" t="s">
        <v>19</v>
      </c>
    </row>
    <row r="55" spans="1:36" ht="15">
      <c r="A55" s="2" t="s">
        <v>78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25</v>
      </c>
      <c r="L55" s="16"/>
      <c r="M55" s="2" t="s">
        <v>80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25</v>
      </c>
      <c r="X55" s="16"/>
      <c r="Y55" s="2" t="s">
        <v>88</v>
      </c>
      <c r="Z55" s="3"/>
      <c r="AA55" s="3"/>
      <c r="AB55" s="3"/>
      <c r="AC55" s="3"/>
      <c r="AD55" s="3"/>
      <c r="AE55" s="3"/>
      <c r="AF55" s="3"/>
      <c r="AG55" s="3"/>
      <c r="AH55" s="4"/>
      <c r="AI55" s="17"/>
      <c r="AJ55" s="16"/>
    </row>
    <row r="56" spans="1:35" ht="15">
      <c r="A56" s="2" t="s">
        <v>79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25504.798000000013</v>
      </c>
      <c r="M56" s="2" t="s">
        <v>81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23810.266000000014</v>
      </c>
      <c r="X56" s="20"/>
      <c r="Y56" s="2" t="s">
        <v>89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20932.734000000015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v>558.1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558.1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558.1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16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16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16</v>
      </c>
    </row>
    <row r="59" spans="1:35" ht="15">
      <c r="A59" s="2" t="s">
        <v>41</v>
      </c>
      <c r="B59" s="3"/>
      <c r="C59" s="3"/>
      <c r="D59" s="3"/>
      <c r="E59" s="3"/>
      <c r="F59" s="3"/>
      <c r="G59" s="3"/>
      <c r="H59" s="3"/>
      <c r="I59" s="3"/>
      <c r="J59" s="4"/>
      <c r="K59" s="14">
        <v>9.5</v>
      </c>
      <c r="M59" s="2" t="s">
        <v>45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9.5</v>
      </c>
      <c r="Y59" s="2" t="s">
        <v>41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9.5</v>
      </c>
    </row>
    <row r="60" spans="1:35" ht="15">
      <c r="A60" s="2" t="s">
        <v>44</v>
      </c>
      <c r="B60" s="3"/>
      <c r="C60" s="3"/>
      <c r="D60" s="3"/>
      <c r="E60" s="3"/>
      <c r="F60" s="3"/>
      <c r="G60" s="3"/>
      <c r="H60" s="3"/>
      <c r="I60" s="3"/>
      <c r="J60" s="4"/>
      <c r="K60" s="15">
        <f>K57*K59</f>
        <v>5301.95</v>
      </c>
      <c r="M60" s="2" t="s">
        <v>35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5301.95</v>
      </c>
      <c r="Y60" s="2" t="s">
        <v>36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5301.95</v>
      </c>
    </row>
    <row r="61" spans="1:36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  <c r="AJ61" s="20"/>
    </row>
    <row r="62" spans="1:35" ht="15.75">
      <c r="A62" s="7" t="s">
        <v>100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2304.953</v>
      </c>
      <c r="M62" s="7" t="s">
        <v>100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2304.953</v>
      </c>
      <c r="Y62" s="7" t="s">
        <v>100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2304.953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117.201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117.201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117.201</v>
      </c>
    </row>
    <row r="64" spans="1:35" ht="15.75">
      <c r="A64" s="7" t="s">
        <v>54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859.474</v>
      </c>
      <c r="M64" s="7" t="s">
        <v>54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859.474</v>
      </c>
      <c r="Y64" s="7" t="s">
        <v>54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859.474</v>
      </c>
    </row>
    <row r="65" spans="1:35" ht="15.75">
      <c r="A65" s="7" t="s">
        <v>55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558.1</v>
      </c>
      <c r="M65" s="7" t="s">
        <v>55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558.1</v>
      </c>
      <c r="Y65" s="7" t="s">
        <v>55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558.1</v>
      </c>
    </row>
    <row r="66" spans="1:35" ht="15.75">
      <c r="A66" s="7" t="s">
        <v>97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189.75400000000002</v>
      </c>
      <c r="M66" s="7" t="s">
        <v>97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189.75400000000002</v>
      </c>
      <c r="Y66" s="7" t="s">
        <v>97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189.75400000000002</v>
      </c>
    </row>
    <row r="67" spans="1:35" ht="15.75">
      <c r="A67" s="7" t="s">
        <v>98</v>
      </c>
      <c r="B67" s="6"/>
      <c r="C67" s="6"/>
      <c r="D67" s="6"/>
      <c r="E67" s="6"/>
      <c r="F67" s="6"/>
      <c r="G67" s="6"/>
      <c r="H67" s="6"/>
      <c r="I67" s="3"/>
      <c r="J67" s="4"/>
      <c r="K67" s="14">
        <f>K73</f>
        <v>2967</v>
      </c>
      <c r="M67" s="7" t="s">
        <v>98</v>
      </c>
      <c r="N67" s="6"/>
      <c r="O67" s="6"/>
      <c r="P67" s="6"/>
      <c r="Q67" s="6"/>
      <c r="R67" s="6"/>
      <c r="S67" s="6"/>
      <c r="T67" s="6"/>
      <c r="U67" s="3"/>
      <c r="V67" s="4"/>
      <c r="W67" s="14">
        <f>W72</f>
        <v>4150</v>
      </c>
      <c r="Y67" s="7" t="s">
        <v>98</v>
      </c>
      <c r="Z67" s="6"/>
      <c r="AA67" s="6"/>
      <c r="AB67" s="6"/>
      <c r="AC67" s="6"/>
      <c r="AD67" s="6"/>
      <c r="AE67" s="6"/>
      <c r="AF67" s="6"/>
      <c r="AG67" s="3"/>
      <c r="AH67" s="4"/>
      <c r="AI67" s="14"/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8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>
        <v>4150</v>
      </c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99</v>
      </c>
      <c r="B73" s="3"/>
      <c r="C73" s="3"/>
      <c r="D73" s="3"/>
      <c r="E73" s="3"/>
      <c r="F73" s="3"/>
      <c r="G73" s="3"/>
      <c r="H73" s="3"/>
      <c r="I73" s="3"/>
      <c r="J73" s="4"/>
      <c r="K73" s="5">
        <v>2967</v>
      </c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20</v>
      </c>
      <c r="Z73" s="3"/>
      <c r="AA73" s="3"/>
      <c r="AB73" s="3"/>
      <c r="AC73" s="3"/>
      <c r="AD73" s="3"/>
      <c r="AE73" s="3"/>
      <c r="AF73" s="3"/>
      <c r="AG73" s="3"/>
      <c r="AH73" s="4"/>
      <c r="AI73" s="5" t="s">
        <v>25</v>
      </c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11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13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13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24</v>
      </c>
      <c r="Z77" s="3"/>
      <c r="AA77" s="3"/>
      <c r="AB77" s="3"/>
      <c r="AC77" s="3"/>
      <c r="AD77" s="3"/>
      <c r="AE77" s="3"/>
      <c r="AF77" s="3"/>
      <c r="AG77" s="3"/>
      <c r="AH77" s="4"/>
      <c r="AI77" s="5" t="s">
        <v>25</v>
      </c>
    </row>
    <row r="78" spans="1:36" ht="15">
      <c r="A78" s="8" t="s">
        <v>14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6996.482</v>
      </c>
      <c r="M78" s="8" t="s">
        <v>14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8179.482</v>
      </c>
      <c r="Y78" s="8" t="s">
        <v>14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</f>
        <v>4029.482</v>
      </c>
      <c r="AJ78" s="20">
        <f>AI78+W78+K78</f>
        <v>19205.446</v>
      </c>
    </row>
    <row r="80" spans="5:30" ht="12.75">
      <c r="E80" s="18" t="s">
        <v>21</v>
      </c>
      <c r="R80" s="19" t="s">
        <v>22</v>
      </c>
      <c r="AD80" s="19" t="s">
        <v>23</v>
      </c>
    </row>
    <row r="81" spans="1:36" ht="15">
      <c r="A81" s="2" t="s">
        <v>84</v>
      </c>
      <c r="B81" s="3"/>
      <c r="C81" s="3"/>
      <c r="D81" s="3"/>
      <c r="E81" s="3"/>
      <c r="F81" s="3"/>
      <c r="G81" s="3"/>
      <c r="H81" s="3"/>
      <c r="I81" s="3"/>
      <c r="J81" s="4"/>
      <c r="K81" s="15" t="s">
        <v>25</v>
      </c>
      <c r="M81" s="2" t="s">
        <v>82</v>
      </c>
      <c r="N81" s="3"/>
      <c r="O81" s="3"/>
      <c r="P81" s="3"/>
      <c r="Q81" s="3"/>
      <c r="R81" s="3"/>
      <c r="S81" s="3"/>
      <c r="T81" s="3"/>
      <c r="U81" s="3"/>
      <c r="V81" s="4"/>
      <c r="W81" s="15" t="s">
        <v>25</v>
      </c>
      <c r="X81" s="20"/>
      <c r="Y81" s="2" t="s">
        <v>86</v>
      </c>
      <c r="Z81" s="3"/>
      <c r="AA81" s="3"/>
      <c r="AB81" s="3"/>
      <c r="AC81" s="3"/>
      <c r="AD81" s="3"/>
      <c r="AE81" s="3"/>
      <c r="AF81" s="3"/>
      <c r="AG81" s="3"/>
      <c r="AH81" s="4"/>
      <c r="AI81" s="15" t="s">
        <v>25</v>
      </c>
      <c r="AJ81" s="20"/>
    </row>
    <row r="82" spans="1:35" ht="15">
      <c r="A82" s="2" t="s">
        <v>85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22205.202000000016</v>
      </c>
      <c r="M82" s="2" t="s">
        <v>83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23667.424000000017</v>
      </c>
      <c r="Y82" s="2" t="s">
        <v>87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25129.64600000002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558.1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558.1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558.1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16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16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16</v>
      </c>
    </row>
    <row r="85" spans="1:35" ht="15">
      <c r="A85" s="2" t="s">
        <v>41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9.5</v>
      </c>
      <c r="M85" s="2" t="s">
        <v>41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9.5</v>
      </c>
      <c r="Y85" s="2" t="s">
        <v>41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9.5</v>
      </c>
    </row>
    <row r="86" spans="1:35" ht="15">
      <c r="A86" s="2" t="s">
        <v>39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5301.95</v>
      </c>
      <c r="M86" s="2" t="s">
        <v>38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5301.95</v>
      </c>
      <c r="Y86" s="2" t="s">
        <v>37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5301.95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100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2304.953</v>
      </c>
      <c r="M88" s="7" t="s">
        <v>100</v>
      </c>
      <c r="N88" s="3"/>
      <c r="O88" s="3"/>
      <c r="P88" s="3"/>
      <c r="Q88" s="3"/>
      <c r="R88" s="3"/>
      <c r="S88" s="3"/>
      <c r="T88" s="3"/>
      <c r="U88" s="3"/>
      <c r="V88" s="4"/>
      <c r="W88" s="15">
        <f>W83*4.13</f>
        <v>2304.953</v>
      </c>
      <c r="Y88" s="7" t="s">
        <v>100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2304.953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117.201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5">
        <f>W83*0.21</f>
        <v>117.201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117.201</v>
      </c>
    </row>
    <row r="90" spans="1:35" ht="15.75">
      <c r="A90" s="7" t="s">
        <v>54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859.474</v>
      </c>
      <c r="M90" s="7" t="s">
        <v>54</v>
      </c>
      <c r="N90" s="3"/>
      <c r="O90" s="3"/>
      <c r="P90" s="3"/>
      <c r="Q90" s="3"/>
      <c r="R90" s="3"/>
      <c r="S90" s="3"/>
      <c r="T90" s="3"/>
      <c r="U90" s="3"/>
      <c r="V90" s="4"/>
      <c r="W90" s="15">
        <f>W83*1.54</f>
        <v>859.474</v>
      </c>
      <c r="Y90" s="7" t="s">
        <v>54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859.474</v>
      </c>
    </row>
    <row r="91" spans="1:35" ht="15.75">
      <c r="A91" s="7" t="s">
        <v>55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558.1</v>
      </c>
      <c r="M91" s="7" t="s">
        <v>55</v>
      </c>
      <c r="N91" s="3"/>
      <c r="O91" s="3"/>
      <c r="P91" s="3"/>
      <c r="Q91" s="3"/>
      <c r="R91" s="3"/>
      <c r="S91" s="3"/>
      <c r="T91" s="3"/>
      <c r="U91" s="3"/>
      <c r="V91" s="4"/>
      <c r="W91" s="15">
        <f>W83*1</f>
        <v>558.1</v>
      </c>
      <c r="Y91" s="7" t="s">
        <v>55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558.1</v>
      </c>
    </row>
    <row r="92" spans="1:35" ht="15.75">
      <c r="A92" s="7" t="s">
        <v>97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97</v>
      </c>
      <c r="N92" s="3"/>
      <c r="O92" s="3"/>
      <c r="P92" s="3"/>
      <c r="Q92" s="3"/>
      <c r="R92" s="3"/>
      <c r="S92" s="3"/>
      <c r="T92" s="3"/>
      <c r="U92" s="3"/>
      <c r="V92" s="4"/>
      <c r="W92" s="15">
        <v>0</v>
      </c>
      <c r="Y92" s="7" t="s">
        <v>97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98</v>
      </c>
      <c r="B93" s="6"/>
      <c r="C93" s="6"/>
      <c r="D93" s="6"/>
      <c r="E93" s="6"/>
      <c r="F93" s="6"/>
      <c r="G93" s="6"/>
      <c r="H93" s="6"/>
      <c r="I93" s="3"/>
      <c r="J93" s="4"/>
      <c r="K93" s="14"/>
      <c r="M93" s="7" t="s">
        <v>98</v>
      </c>
      <c r="N93" s="6"/>
      <c r="O93" s="6"/>
      <c r="P93" s="6"/>
      <c r="Q93" s="6"/>
      <c r="R93" s="6"/>
      <c r="S93" s="6"/>
      <c r="T93" s="6"/>
      <c r="U93" s="3"/>
      <c r="V93" s="4"/>
      <c r="W93" s="14"/>
      <c r="Y93" s="7" t="s">
        <v>98</v>
      </c>
      <c r="Z93" s="6"/>
      <c r="AA93" s="6"/>
      <c r="AB93" s="6"/>
      <c r="AC93" s="6"/>
      <c r="AD93" s="6"/>
      <c r="AE93" s="6"/>
      <c r="AF93" s="6"/>
      <c r="AG93" s="3"/>
      <c r="AH93" s="4"/>
      <c r="AI93" s="14" t="str">
        <f>AI102</f>
        <v> 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11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11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94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 t="s">
        <v>25</v>
      </c>
    </row>
    <row r="103" spans="1:35" ht="15">
      <c r="A103" s="2" t="s">
        <v>24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M103" s="2" t="s">
        <v>24</v>
      </c>
      <c r="N103" s="3"/>
      <c r="O103" s="3"/>
      <c r="P103" s="3"/>
      <c r="Q103" s="3"/>
      <c r="R103" s="3"/>
      <c r="S103" s="3"/>
      <c r="T103" s="3"/>
      <c r="U103" s="3"/>
      <c r="V103" s="4"/>
      <c r="W103" s="5"/>
      <c r="Y103" s="2" t="s">
        <v>24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/>
    </row>
    <row r="104" spans="1:35" ht="15">
      <c r="A104" s="8" t="s">
        <v>14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</f>
        <v>3839.728</v>
      </c>
      <c r="M104" s="8" t="s">
        <v>14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</f>
        <v>3839.728</v>
      </c>
      <c r="Y104" s="8" t="s">
        <v>14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</f>
        <v>3839.728</v>
      </c>
    </row>
    <row r="106" ht="12.75">
      <c r="AI106" s="20" t="s">
        <v>25</v>
      </c>
    </row>
    <row r="108" ht="12.75">
      <c r="AI108" s="25">
        <f>AI82+AI86-AI104</f>
        <v>26591.86800000002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2015-05-13T05:44:24Z</cp:lastPrinted>
  <dcterms:created xsi:type="dcterms:W3CDTF">2012-04-11T04:13:08Z</dcterms:created>
  <dcterms:modified xsi:type="dcterms:W3CDTF">2017-05-15T11:49:55Z</dcterms:modified>
  <cp:category/>
  <cp:version/>
  <cp:contentType/>
  <cp:contentStatus/>
</cp:coreProperties>
</file>