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<sst xmlns="http://schemas.openxmlformats.org/spreadsheetml/2006/main" count="370" uniqueCount="99">
  <si>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</si>
  <si>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</si>
  <si>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</si>
  <si>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</si>
  <si>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</si>
  <si>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</si>
  <si>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</si>
  <si>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</si>
  <si>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</si>
  <si>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</si>
  <si>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</si>
  <si>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</si>
  <si>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</si>
  <si>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</si>
  <si>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</si>
  <si>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</si>
  <si>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</si>
  <si>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</si>
  <si>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</si>
  <si>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</si>
  <si>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</si>
  <si>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</si>
  <si>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</si>
  <si>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</si>
  <si>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</si>
  <si>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 </t>
  </si>
  <si>
    <t>5. Тариф на 2014 год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</si>
  <si>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</si>
  <si>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</si>
  <si>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</si>
  <si>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</si>
  <si>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</si>
  <si>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</si>
  <si>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</si>
  <si>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</si>
  <si>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</si>
  <si>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</si>
  <si>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 </t>
  </si>
  <si>
    <t xml:space="preserve">6.начислено за сентябрь           </t>
  </si>
  <si>
    <t xml:space="preserve">6.начислено за декабрь  </t>
  </si>
  <si>
    <t xml:space="preserve">6.начислено за ноябрь  </t>
  </si>
  <si>
    <t xml:space="preserve">6.начислено за октябрь  </t>
  </si>
  <si>
    <t xml:space="preserve">коммунальным услугам жилого дома № 3а ул. Мира за 1 квартал  </t>
  </si>
  <si>
    <t xml:space="preserve">5.начислено за 1 квартал  </t>
  </si>
  <si>
    <t xml:space="preserve">коммунальным услугам жилого дома № 3а ул. Мира за  2 квартал  </t>
  </si>
  <si>
    <t xml:space="preserve">5.начислено за 2 квартал </t>
  </si>
  <si>
    <t xml:space="preserve">коммунальным услугам жилого дома № 3а ул. Мира за  3 квартал  </t>
  </si>
  <si>
    <t xml:space="preserve">5.начислено за 3 квартал  </t>
  </si>
  <si>
    <t xml:space="preserve">коммунальным услугам жилого дома № 3а ул. Мира за 4 квартал </t>
  </si>
  <si>
    <t xml:space="preserve">5.начислено за 4 квартал  </t>
  </si>
  <si>
    <t xml:space="preserve">коммунальным услугам жилого дома № 3а ул. Мира  за январь  </t>
  </si>
  <si>
    <t xml:space="preserve">коммунальным услугам жилого дома № 3а ул. Мира за февраль  </t>
  </si>
  <si>
    <t xml:space="preserve">коммунальным услугам жилого дома № 3а  ул. Мира  за март </t>
  </si>
  <si>
    <t xml:space="preserve">5. Тариф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</si>
  <si>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</si>
  <si>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</si>
  <si>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</si>
  <si>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</si>
  <si>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</si>
  <si>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</si>
  <si>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</si>
  <si>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</si>
  <si>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</si>
  <si>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</si>
  <si>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</si>
  <si>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</si>
  <si>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</si>
  <si>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</si>
  <si>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</si>
  <si>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</si>
  <si>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</si>
  <si>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</si>
  <si>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</si>
  <si>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</si>
  <si>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</si>
  <si>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</si>
  <si>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</si>
  <si>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</si>
  <si>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</si>
  <si>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</si>
  <si>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</si>
  <si>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</si>
  <si>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</si>
  <si>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</si>
  <si>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</si>
  <si>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</si>
  <si>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</si>
  <si>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</si>
  <si>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</si>
  <si>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</si>
  <si>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</si>
  <si>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</si>
  <si>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</si>
  <si>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</si>
  <si>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</si>
  <si>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</si>
  <si>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</si>
  <si>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(отдано по чекам)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</si>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</sst>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58</v>
      </c>
      <c r="B4" s="3"/>
      <c r="C4" s="3"/>
      <c r="D4" s="3"/>
      <c r="E4" s="3"/>
      <c r="F4" s="3"/>
      <c r="G4" s="3"/>
      <c r="H4" s="3"/>
      <c r="I4" s="3"/>
      <c r="J4" s="4"/>
      <c r="K4" s="13" t="s">
        <v>25</v>
      </c>
    </row>
    <row r="5" spans="1:11" ht="15">
      <c r="A5" s="2" t="s">
        <v>59</v>
      </c>
      <c r="B5" s="3"/>
      <c r="C5" s="3"/>
      <c r="D5" s="3"/>
      <c r="E5" s="3"/>
      <c r="F5" s="3"/>
      <c r="G5" s="3"/>
      <c r="H5" s="3"/>
      <c r="I5" s="3"/>
      <c r="J5" s="4"/>
      <c r="K5" s="13">
        <v>16874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528.8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6">
        <f>Лист2!W9*3</f>
        <v>13754.088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98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Лист2!W11*3</f>
        <v>6551.832</v>
      </c>
    </row>
    <row r="11" spans="1:11" ht="15.75">
      <c r="A11" s="8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Лист2!W12*3</f>
        <v>333.14399999999995</v>
      </c>
    </row>
    <row r="12" spans="1:11" ht="15.75">
      <c r="A12" s="8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Лист2!W13*3</f>
        <v>2443.056</v>
      </c>
    </row>
    <row r="13" spans="1:11" ht="15.75">
      <c r="A13" s="8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Лист2!W14*3</f>
        <v>1586.3999999999999</v>
      </c>
    </row>
    <row r="14" spans="1:11" ht="15.75">
      <c r="A14" s="8" t="s">
        <v>57</v>
      </c>
      <c r="B14" s="7"/>
      <c r="C14" s="7"/>
      <c r="D14" s="7"/>
      <c r="E14" s="7"/>
      <c r="F14" s="7"/>
      <c r="G14" s="7"/>
      <c r="H14" s="7"/>
      <c r="I14" s="3"/>
      <c r="J14" s="4"/>
      <c r="K14" s="15"/>
    </row>
    <row r="15" spans="1:11" ht="15">
      <c r="A15" s="9" t="s">
        <v>14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</f>
        <v>10914.432</v>
      </c>
    </row>
    <row r="17" spans="1:9" ht="15">
      <c r="A17" s="1"/>
      <c r="B17" s="1" t="s">
        <v>15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60</v>
      </c>
      <c r="B20" s="3"/>
      <c r="C20" s="3"/>
      <c r="D20" s="3"/>
      <c r="E20" s="3"/>
      <c r="F20" s="3"/>
      <c r="G20" s="3"/>
      <c r="H20" s="3"/>
      <c r="I20" s="3"/>
      <c r="J20" s="4"/>
      <c r="K20" s="13"/>
    </row>
    <row r="21" spans="1:12" ht="15">
      <c r="A21" s="2" t="s">
        <v>61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19713.656</v>
      </c>
      <c r="L21" s="17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v>528.8</v>
      </c>
    </row>
    <row r="23" spans="1:13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v>12</v>
      </c>
      <c r="M23" s="17"/>
    </row>
    <row r="24" spans="1:11" ht="15">
      <c r="A24" s="2" t="s">
        <v>45</v>
      </c>
      <c r="B24" s="3"/>
      <c r="C24" s="3"/>
      <c r="D24" s="3"/>
      <c r="E24" s="3"/>
      <c r="F24" s="3"/>
      <c r="G24" s="3"/>
      <c r="H24" s="3"/>
      <c r="I24" s="3"/>
      <c r="J24" s="4"/>
      <c r="K24" s="16">
        <f>Лист2!K34*2+Лист2!AI34</f>
        <v>13933.88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98</v>
      </c>
      <c r="B26" s="3"/>
      <c r="C26" s="3"/>
      <c r="D26" s="3"/>
      <c r="E26" s="3"/>
      <c r="F26" s="3"/>
      <c r="G26" s="3"/>
      <c r="H26" s="3"/>
      <c r="I26" s="3"/>
      <c r="J26" s="4"/>
      <c r="K26" s="16">
        <f>Лист2!AI36*3</f>
        <v>6551.832</v>
      </c>
    </row>
    <row r="27" spans="1:11" ht="15.75">
      <c r="A27" s="8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Лист2!AI37*3</f>
        <v>333.14399999999995</v>
      </c>
    </row>
    <row r="28" spans="1:13" ht="15.75">
      <c r="A28" s="8" t="s">
        <v>55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Лист2!AI38*3</f>
        <v>2443.056</v>
      </c>
      <c r="M28" s="17"/>
    </row>
    <row r="29" spans="1:11" ht="15.75">
      <c r="A29" s="8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Лист2!AI39*3</f>
        <v>1586.3999999999999</v>
      </c>
    </row>
    <row r="30" spans="1:11" ht="15.75">
      <c r="A30" s="8" t="s">
        <v>57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Лист2!AI40</f>
        <v>179.792</v>
      </c>
    </row>
    <row r="31" spans="1:11" ht="15">
      <c r="A31" s="9" t="s">
        <v>14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11094.224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1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6">
        <f>K21+K24-K31</f>
        <v>22553.311999999998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528.8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12</v>
      </c>
    </row>
    <row r="40" spans="1:11" ht="15">
      <c r="A40" s="2" t="s">
        <v>47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Лист2!K60*3</f>
        <v>14293.463999999998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98</v>
      </c>
      <c r="B42" s="3"/>
      <c r="C42" s="3"/>
      <c r="D42" s="3"/>
      <c r="E42" s="3"/>
      <c r="F42" s="3"/>
      <c r="G42" s="3"/>
      <c r="H42" s="3"/>
      <c r="I42" s="3"/>
      <c r="J42" s="4"/>
      <c r="K42" s="16">
        <f>K26</f>
        <v>6551.832</v>
      </c>
    </row>
    <row r="43" spans="1:11" ht="15.75">
      <c r="A43" s="8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333.14399999999995</v>
      </c>
    </row>
    <row r="44" spans="1:11" ht="15.75">
      <c r="A44" s="8" t="s">
        <v>55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2443.056</v>
      </c>
    </row>
    <row r="45" spans="1:11" ht="15.75">
      <c r="A45" s="8" t="s">
        <v>56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1586.3999999999999</v>
      </c>
    </row>
    <row r="46" spans="1:11" ht="15.75">
      <c r="A46" s="8" t="s">
        <v>57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Лист2!K66*3</f>
        <v>539.376</v>
      </c>
    </row>
    <row r="47" spans="1:11" ht="15">
      <c r="A47" s="9" t="s">
        <v>14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11453.808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64</v>
      </c>
      <c r="B52" s="3"/>
      <c r="C52" s="3"/>
      <c r="D52" s="3"/>
      <c r="E52" s="3"/>
      <c r="F52" s="3"/>
      <c r="G52" s="3"/>
      <c r="H52" s="3"/>
      <c r="I52" s="3"/>
      <c r="J52" s="4"/>
      <c r="K52" s="13"/>
      <c r="L52" s="17"/>
    </row>
    <row r="53" spans="1:11" ht="15">
      <c r="A53" s="2" t="s">
        <v>65</v>
      </c>
      <c r="B53" s="3"/>
      <c r="C53" s="3"/>
      <c r="D53" s="3"/>
      <c r="E53" s="3"/>
      <c r="F53" s="3"/>
      <c r="G53" s="3"/>
      <c r="H53" s="3"/>
      <c r="I53" s="3"/>
      <c r="J53" s="4"/>
      <c r="K53" s="16">
        <f>K37+K40-K47</f>
        <v>25392.967999999997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528.8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12</v>
      </c>
    </row>
    <row r="56" spans="1:11" ht="15">
      <c r="A56" s="2" t="s">
        <v>49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14293.463999999998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98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6551.832</v>
      </c>
    </row>
    <row r="59" spans="1:11" ht="15.75">
      <c r="A59" s="8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333.14399999999995</v>
      </c>
    </row>
    <row r="60" spans="1:11" ht="15.75">
      <c r="A60" s="8" t="s">
        <v>55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2443.056</v>
      </c>
    </row>
    <row r="61" spans="1:11" ht="15.75">
      <c r="A61" s="8" t="s">
        <v>56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1586.3999999999999</v>
      </c>
    </row>
    <row r="62" spans="1:11" ht="15.75">
      <c r="A62" s="8" t="s">
        <v>57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Лист2!K92+Лист2!K93+Лист2!W92+Лист2!AI92</f>
        <v>8718</v>
      </c>
    </row>
    <row r="63" spans="1:11" ht="15">
      <c r="A63" s="9" t="s">
        <v>14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19632.432</v>
      </c>
    </row>
    <row r="65" spans="1:12" ht="15">
      <c r="A65" s="2" t="s">
        <v>66</v>
      </c>
      <c r="B65" s="12"/>
      <c r="C65" s="12"/>
      <c r="D65" s="12"/>
      <c r="E65" s="12"/>
      <c r="F65" s="12"/>
      <c r="G65" s="12"/>
      <c r="H65" s="12"/>
      <c r="I65" s="12"/>
      <c r="J65" s="4"/>
      <c r="K65" s="16">
        <v>16874</v>
      </c>
      <c r="L65" s="17"/>
    </row>
    <row r="66" spans="1:11" ht="15">
      <c r="A66" s="22" t="s">
        <v>67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K56*2+K24+K8</f>
        <v>56274.89599999999</v>
      </c>
    </row>
    <row r="67" spans="1:11" ht="15">
      <c r="A67" s="23" t="s">
        <v>68</v>
      </c>
      <c r="B67" s="24"/>
      <c r="C67" s="24"/>
      <c r="D67" s="24"/>
      <c r="E67" s="24"/>
      <c r="F67" s="24"/>
      <c r="G67" s="24"/>
      <c r="H67" s="24"/>
      <c r="I67" s="24"/>
      <c r="J67" s="11"/>
      <c r="K67" s="16">
        <f>K63+K47+K31+K15</f>
        <v>53094.896</v>
      </c>
    </row>
    <row r="68" spans="1:11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20053.999999999993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76">
      <selection activeCell="M88" sqref="M88"/>
    </sheetView>
  </sheetViews>
  <sheetFormatPr defaultColWidth="9.00390625" defaultRowHeight="12.75"/>
  <cols>
    <col min="10" max="10" width="18.6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50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52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3" t="s">
        <v>25</v>
      </c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3" t="s">
        <v>25</v>
      </c>
      <c r="X4" s="17"/>
      <c r="Y4" s="2" t="s">
        <v>91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25</v>
      </c>
    </row>
    <row r="5" spans="1:35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3">
        <v>16874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17820.552</v>
      </c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18767.104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528.8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528.8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528.8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12</v>
      </c>
    </row>
    <row r="8" spans="1:35" ht="15">
      <c r="A8" s="2" t="s">
        <v>53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8.67</v>
      </c>
      <c r="M8" s="2" t="s">
        <v>53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53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27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4584.696</v>
      </c>
      <c r="M9" s="2" t="s">
        <v>28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4584.696</v>
      </c>
      <c r="Y9" s="2" t="s">
        <v>29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4584.696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2183.944</v>
      </c>
      <c r="M11" s="8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2183.944</v>
      </c>
      <c r="Y11" s="8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2183.944</v>
      </c>
    </row>
    <row r="12" spans="1:35" ht="15.75">
      <c r="A12" s="8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111.04799999999999</v>
      </c>
      <c r="M12" s="8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111.04799999999999</v>
      </c>
      <c r="Y12" s="8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111.04799999999999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814.352</v>
      </c>
      <c r="M13" s="8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814.352</v>
      </c>
      <c r="Y13" s="8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814.352</v>
      </c>
    </row>
    <row r="14" spans="1:35" ht="15.75">
      <c r="A14" s="8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528.8</v>
      </c>
      <c r="M14" s="8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528.8</v>
      </c>
      <c r="Y14" s="8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528.8</v>
      </c>
    </row>
    <row r="15" spans="1:35" ht="15.75">
      <c r="A15" s="8" t="s">
        <v>57</v>
      </c>
      <c r="B15" s="7"/>
      <c r="C15" s="7"/>
      <c r="D15" s="7"/>
      <c r="E15" s="7"/>
      <c r="F15" s="7"/>
      <c r="G15" s="7"/>
      <c r="H15" s="7"/>
      <c r="I15" s="3"/>
      <c r="J15" s="4"/>
      <c r="K15" s="15" t="str">
        <f>K20</f>
        <v> </v>
      </c>
      <c r="M15" s="8" t="s">
        <v>57</v>
      </c>
      <c r="N15" s="7"/>
      <c r="O15" s="7"/>
      <c r="P15" s="7"/>
      <c r="Q15" s="7"/>
      <c r="R15" s="7"/>
      <c r="S15" s="7"/>
      <c r="T15" s="7"/>
      <c r="U15" s="3"/>
      <c r="V15" s="4"/>
      <c r="W15" s="15" t="str">
        <f>W19</f>
        <v> </v>
      </c>
      <c r="Y15" s="8" t="s">
        <v>57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25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 t="s">
        <v>25</v>
      </c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3638.1439999999993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3638.1439999999993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3638.1439999999993</v>
      </c>
    </row>
    <row r="28" spans="1:33" ht="15.75">
      <c r="A28" s="1"/>
      <c r="B28" s="1"/>
      <c r="C28" s="1"/>
      <c r="D28" s="1"/>
      <c r="E28" s="1"/>
      <c r="F28" s="25" t="s">
        <v>34</v>
      </c>
      <c r="G28" s="1"/>
      <c r="H28" s="1"/>
      <c r="I28" s="1"/>
      <c r="M28" s="1"/>
      <c r="N28" s="1"/>
      <c r="O28" s="1"/>
      <c r="P28" s="1"/>
      <c r="Q28" s="25" t="s">
        <v>32</v>
      </c>
      <c r="R28" s="1"/>
      <c r="S28" s="1"/>
      <c r="T28" s="1"/>
      <c r="U28" s="1"/>
      <c r="Y28" s="1"/>
      <c r="Z28" s="1"/>
      <c r="AA28" s="1"/>
      <c r="AB28" s="1"/>
      <c r="AC28" s="1"/>
      <c r="AD28" s="25" t="s">
        <v>30</v>
      </c>
      <c r="AE28" s="1"/>
      <c r="AF28" s="1"/>
      <c r="AG28" s="1"/>
    </row>
    <row r="29" spans="1:35" ht="15">
      <c r="A29" s="2" t="s">
        <v>77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25</v>
      </c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3"/>
      <c r="X29" s="17"/>
      <c r="Y29" s="2" t="s">
        <v>93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6" ht="15">
      <c r="A30" s="2" t="s">
        <v>78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19713.656</v>
      </c>
      <c r="M30" s="2" t="s">
        <v>76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20660.208</v>
      </c>
      <c r="Y30" s="2" t="s">
        <v>94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21606.76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528.8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528.8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528.8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12</v>
      </c>
    </row>
    <row r="33" spans="1:35" ht="15">
      <c r="A33" s="2" t="s">
        <v>53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53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53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9.01</v>
      </c>
    </row>
    <row r="34" spans="1:35" ht="15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4584.696</v>
      </c>
      <c r="M34" s="2" t="s">
        <v>33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4584.696</v>
      </c>
      <c r="Y34" s="2" t="s">
        <v>31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4764.487999999999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98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2183.944</v>
      </c>
      <c r="M36" s="8" t="s">
        <v>98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2183.944</v>
      </c>
      <c r="Y36" s="8" t="s">
        <v>98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2183.944</v>
      </c>
    </row>
    <row r="37" spans="1:35" ht="15.75">
      <c r="A37" s="8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111.04799999999999</v>
      </c>
      <c r="M37" s="8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111.04799999999999</v>
      </c>
      <c r="Y37" s="8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111.04799999999999</v>
      </c>
    </row>
    <row r="38" spans="1:35" ht="15.75">
      <c r="A38" s="8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814.352</v>
      </c>
      <c r="M38" s="8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814.352</v>
      </c>
      <c r="Y38" s="8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AI31*1.54</f>
        <v>814.352</v>
      </c>
    </row>
    <row r="39" spans="1:35" ht="15.75">
      <c r="A39" s="8" t="s">
        <v>56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528.8</v>
      </c>
      <c r="M39" s="8" t="s">
        <v>56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528.8</v>
      </c>
      <c r="Y39" s="8" t="s">
        <v>56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528.8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95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AI31*0.34</f>
        <v>179.792</v>
      </c>
    </row>
    <row r="41" spans="1:35" ht="15.75">
      <c r="A41" s="8" t="s">
        <v>57</v>
      </c>
      <c r="B41" s="7"/>
      <c r="C41" s="7"/>
      <c r="D41" s="7"/>
      <c r="E41" s="7"/>
      <c r="F41" s="7"/>
      <c r="G41" s="7"/>
      <c r="H41" s="7"/>
      <c r="I41" s="3"/>
      <c r="J41" s="4"/>
      <c r="K41" s="15"/>
      <c r="M41" s="8" t="s">
        <v>57</v>
      </c>
      <c r="N41" s="7"/>
      <c r="O41" s="7"/>
      <c r="P41" s="7"/>
      <c r="Q41" s="7"/>
      <c r="R41" s="7"/>
      <c r="S41" s="7"/>
      <c r="T41" s="7"/>
      <c r="U41" s="3"/>
      <c r="V41" s="4"/>
      <c r="W41" s="15" t="s">
        <v>25</v>
      </c>
      <c r="Y41" s="8" t="s">
        <v>96</v>
      </c>
      <c r="Z41" s="7"/>
      <c r="AA41" s="7"/>
      <c r="AB41" s="7"/>
      <c r="AC41" s="7"/>
      <c r="AD41" s="7"/>
      <c r="AE41" s="7"/>
      <c r="AF41" s="7"/>
      <c r="AG41" s="3"/>
      <c r="AH41" s="4"/>
      <c r="AI41" s="15"/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9" t="s">
        <v>8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8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8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11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11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11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23</v>
      </c>
      <c r="N51" s="3"/>
      <c r="O51" s="3"/>
      <c r="P51" s="3"/>
      <c r="Q51" s="3"/>
      <c r="R51" s="3"/>
      <c r="S51" s="3"/>
      <c r="T51" s="3"/>
      <c r="U51" s="3"/>
      <c r="V51" s="4"/>
      <c r="W51" s="5" t="s">
        <v>25</v>
      </c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</f>
        <v>3638.1439999999993</v>
      </c>
      <c r="M52" s="9" t="s">
        <v>14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</f>
        <v>3638.1439999999993</v>
      </c>
      <c r="Y52" s="9" t="s">
        <v>14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</f>
        <v>3817.9359999999992</v>
      </c>
    </row>
    <row r="54" spans="5:30" ht="12.75">
      <c r="E54" s="19" t="s">
        <v>17</v>
      </c>
      <c r="R54" s="20" t="s">
        <v>18</v>
      </c>
      <c r="AD54" s="20" t="s">
        <v>19</v>
      </c>
    </row>
    <row r="55" spans="1:35" ht="15">
      <c r="A55" s="2" t="s">
        <v>79</v>
      </c>
      <c r="B55" s="3"/>
      <c r="C55" s="3"/>
      <c r="D55" s="3"/>
      <c r="E55" s="3"/>
      <c r="F55" s="3"/>
      <c r="G55" s="3"/>
      <c r="H55" s="3"/>
      <c r="I55" s="3"/>
      <c r="J55" s="4"/>
      <c r="K55" s="21"/>
      <c r="M55" s="2" t="s">
        <v>81</v>
      </c>
      <c r="N55" s="3"/>
      <c r="O55" s="3"/>
      <c r="P55" s="3"/>
      <c r="Q55" s="3"/>
      <c r="R55" s="3"/>
      <c r="S55" s="3"/>
      <c r="T55" s="3"/>
      <c r="U55" s="3"/>
      <c r="V55" s="4"/>
      <c r="W55" s="21"/>
      <c r="Y55" s="2" t="s">
        <v>89</v>
      </c>
      <c r="Z55" s="3"/>
      <c r="AA55" s="3"/>
      <c r="AB55" s="3"/>
      <c r="AC55" s="3"/>
      <c r="AD55" s="3"/>
      <c r="AE55" s="3"/>
      <c r="AF55" s="3"/>
      <c r="AG55" s="3"/>
      <c r="AH55" s="4"/>
      <c r="AI55" s="21"/>
    </row>
    <row r="56" spans="1:35" ht="15">
      <c r="A56" s="2" t="s">
        <v>80</v>
      </c>
      <c r="B56" s="3"/>
      <c r="C56" s="3"/>
      <c r="D56" s="3"/>
      <c r="E56" s="3"/>
      <c r="F56" s="3"/>
      <c r="G56" s="3"/>
      <c r="H56" s="3"/>
      <c r="I56" s="3"/>
      <c r="J56" s="4"/>
      <c r="K56" s="16">
        <f>AI30+AI34-AI52</f>
        <v>22553.312</v>
      </c>
      <c r="M56" s="2" t="s">
        <v>82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23499.864000000005</v>
      </c>
      <c r="Y56" s="2" t="s">
        <v>90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24446.41600000001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528.8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528.8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528.8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12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12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12</v>
      </c>
    </row>
    <row r="59" spans="1:35" ht="1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9.01</v>
      </c>
      <c r="M59" s="2" t="s">
        <v>53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9.01</v>
      </c>
      <c r="Y59" s="2" t="s">
        <v>53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9.01</v>
      </c>
    </row>
    <row r="60" spans="1:35" ht="15">
      <c r="A60" s="2" t="s">
        <v>36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4764.487999999999</v>
      </c>
      <c r="M60" s="2" t="s">
        <v>37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4764.487999999999</v>
      </c>
      <c r="Y60" s="2" t="s">
        <v>38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4764.487999999999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2183.944</v>
      </c>
      <c r="M62" s="8" t="s">
        <v>98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2183.944</v>
      </c>
      <c r="Y62" s="8" t="s">
        <v>98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2183.944</v>
      </c>
    </row>
    <row r="63" spans="1:35" ht="15.75">
      <c r="A63" s="8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111.04799999999999</v>
      </c>
      <c r="M63" s="8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111.04799999999999</v>
      </c>
      <c r="Y63" s="8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111.04799999999999</v>
      </c>
    </row>
    <row r="64" spans="1:35" ht="15.75">
      <c r="A64" s="8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814.352</v>
      </c>
      <c r="M64" s="8" t="s">
        <v>55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814.352</v>
      </c>
      <c r="Y64" s="8" t="s">
        <v>55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814.352</v>
      </c>
    </row>
    <row r="65" spans="1:35" ht="15.75">
      <c r="A65" s="8" t="s">
        <v>56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528.8</v>
      </c>
      <c r="M65" s="8" t="s">
        <v>56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528.8</v>
      </c>
      <c r="Y65" s="8" t="s">
        <v>56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528.8</v>
      </c>
    </row>
    <row r="66" spans="1:35" ht="15.75">
      <c r="A66" s="8" t="s">
        <v>95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179.792</v>
      </c>
      <c r="M66" s="8" t="s">
        <v>95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179.792</v>
      </c>
      <c r="Y66" s="8" t="s">
        <v>95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179.792</v>
      </c>
    </row>
    <row r="67" spans="1:35" ht="15.75">
      <c r="A67" s="8" t="s">
        <v>96</v>
      </c>
      <c r="B67" s="7"/>
      <c r="C67" s="7"/>
      <c r="D67" s="7"/>
      <c r="E67" s="7"/>
      <c r="F67" s="7"/>
      <c r="G67" s="7"/>
      <c r="H67" s="7"/>
      <c r="I67" s="3"/>
      <c r="J67" s="4"/>
      <c r="K67" s="15"/>
      <c r="M67" s="8" t="s">
        <v>96</v>
      </c>
      <c r="N67" s="7"/>
      <c r="O67" s="7"/>
      <c r="P67" s="7"/>
      <c r="Q67" s="7"/>
      <c r="R67" s="7"/>
      <c r="S67" s="7"/>
      <c r="T67" s="7"/>
      <c r="U67" s="3"/>
      <c r="V67" s="4"/>
      <c r="W67" s="15"/>
      <c r="Y67" s="8" t="s">
        <v>96</v>
      </c>
      <c r="Z67" s="7"/>
      <c r="AA67" s="7"/>
      <c r="AB67" s="7"/>
      <c r="AC67" s="7"/>
      <c r="AD67" s="7"/>
      <c r="AE67" s="7"/>
      <c r="AF67" s="7"/>
      <c r="AG67" s="3"/>
      <c r="AH67" s="4"/>
      <c r="AI67" s="15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9" t="s">
        <v>8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8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8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9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11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11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11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9" t="s">
        <v>14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</f>
        <v>3817.9359999999992</v>
      </c>
      <c r="M78" s="9" t="s">
        <v>14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K78</f>
        <v>3817.9359999999992</v>
      </c>
      <c r="Y78" s="9" t="s">
        <v>14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W78</f>
        <v>3817.9359999999992</v>
      </c>
    </row>
    <row r="80" spans="5:30" ht="12.75">
      <c r="E80" s="19" t="s">
        <v>20</v>
      </c>
      <c r="R80" s="20" t="s">
        <v>21</v>
      </c>
      <c r="AD80" s="20" t="s">
        <v>22</v>
      </c>
    </row>
    <row r="81" spans="1:35" ht="15">
      <c r="A81" s="2" t="s">
        <v>85</v>
      </c>
      <c r="B81" s="3"/>
      <c r="C81" s="3"/>
      <c r="D81" s="3"/>
      <c r="E81" s="3"/>
      <c r="F81" s="3"/>
      <c r="G81" s="3"/>
      <c r="H81" s="3"/>
      <c r="I81" s="3"/>
      <c r="J81" s="4"/>
      <c r="K81" s="21"/>
      <c r="M81" s="2" t="s">
        <v>83</v>
      </c>
      <c r="N81" s="3"/>
      <c r="O81" s="3"/>
      <c r="P81" s="3"/>
      <c r="Q81" s="3"/>
      <c r="R81" s="3"/>
      <c r="S81" s="3"/>
      <c r="T81" s="3"/>
      <c r="U81" s="3"/>
      <c r="V81" s="4"/>
      <c r="W81" s="21"/>
      <c r="Y81" s="2" t="s">
        <v>87</v>
      </c>
      <c r="Z81" s="3"/>
      <c r="AA81" s="3"/>
      <c r="AB81" s="3"/>
      <c r="AC81" s="3"/>
      <c r="AD81" s="3"/>
      <c r="AE81" s="3"/>
      <c r="AF81" s="3"/>
      <c r="AG81" s="3"/>
      <c r="AH81" s="4"/>
      <c r="AI81" s="21"/>
    </row>
    <row r="82" spans="1:35" ht="15">
      <c r="A82" s="2" t="s">
        <v>86</v>
      </c>
      <c r="B82" s="3"/>
      <c r="C82" s="3"/>
      <c r="D82" s="3"/>
      <c r="E82" s="3"/>
      <c r="F82" s="3"/>
      <c r="G82" s="3"/>
      <c r="H82" s="3"/>
      <c r="I82" s="3"/>
      <c r="J82" s="4"/>
      <c r="K82" s="16">
        <f>AI56+AI60-AI78</f>
        <v>25392.96800000001</v>
      </c>
      <c r="M82" s="2" t="s">
        <v>84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17801.312000000013</v>
      </c>
      <c r="Y82" s="2" t="s">
        <v>88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W82+W86-W104</f>
        <v>18927.65600000001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528.8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528.8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528.8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12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12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12</v>
      </c>
    </row>
    <row r="85" spans="1:35" ht="15">
      <c r="A85" s="2" t="s">
        <v>54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26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26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41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4764.487999999999</v>
      </c>
      <c r="M86" s="2" t="s">
        <v>40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4764.487999999999</v>
      </c>
      <c r="Y86" s="2" t="s">
        <v>39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4764.487999999999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6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2183.944</v>
      </c>
      <c r="M88" s="8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2183.944</v>
      </c>
      <c r="Y88" s="8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2183.944</v>
      </c>
    </row>
    <row r="89" spans="1:35" ht="15.75">
      <c r="A89" s="8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111.04799999999999</v>
      </c>
      <c r="M89" s="8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111.04799999999999</v>
      </c>
      <c r="Y89" s="8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111.04799999999999</v>
      </c>
    </row>
    <row r="90" spans="1:35" ht="15.75">
      <c r="A90" s="8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814.352</v>
      </c>
      <c r="M90" s="8" t="s">
        <v>55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814.352</v>
      </c>
      <c r="Y90" s="8" t="s">
        <v>55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814.352</v>
      </c>
    </row>
    <row r="91" spans="1:35" ht="15.75">
      <c r="A91" s="8" t="s">
        <v>56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528.8</v>
      </c>
      <c r="M91" s="8" t="s">
        <v>56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528.8</v>
      </c>
      <c r="Y91" s="8" t="s">
        <v>56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528.8</v>
      </c>
    </row>
    <row r="92" spans="1:35" ht="15.75">
      <c r="A92" s="8" t="s">
        <v>95</v>
      </c>
      <c r="B92" s="3"/>
      <c r="C92" s="3"/>
      <c r="D92" s="3"/>
      <c r="E92" s="3"/>
      <c r="F92" s="3"/>
      <c r="G92" s="3"/>
      <c r="H92" s="3"/>
      <c r="I92" s="3"/>
      <c r="J92" s="4"/>
      <c r="K92" s="16">
        <v>0</v>
      </c>
      <c r="M92" s="8" t="s">
        <v>95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0</v>
      </c>
      <c r="Y92" s="8" t="s">
        <v>95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0</v>
      </c>
    </row>
    <row r="93" spans="1:35" ht="15.75">
      <c r="A93" s="8" t="s">
        <v>96</v>
      </c>
      <c r="B93" s="7"/>
      <c r="C93" s="7"/>
      <c r="D93" s="7"/>
      <c r="E93" s="7"/>
      <c r="F93" s="7"/>
      <c r="G93" s="7"/>
      <c r="H93" s="7"/>
      <c r="I93" s="3"/>
      <c r="J93" s="4"/>
      <c r="K93" s="15">
        <f>K103</f>
        <v>8718</v>
      </c>
      <c r="M93" s="8" t="s">
        <v>96</v>
      </c>
      <c r="N93" s="7"/>
      <c r="O93" s="7"/>
      <c r="P93" s="7"/>
      <c r="Q93" s="7"/>
      <c r="R93" s="7"/>
      <c r="S93" s="7"/>
      <c r="T93" s="7"/>
      <c r="U93" s="3"/>
      <c r="V93" s="4"/>
      <c r="W93" s="15"/>
      <c r="Y93" s="8" t="s">
        <v>96</v>
      </c>
      <c r="Z93" s="7"/>
      <c r="AA93" s="7"/>
      <c r="AB93" s="7"/>
      <c r="AC93" s="7"/>
      <c r="AD93" s="7"/>
      <c r="AE93" s="7"/>
      <c r="AF93" s="7"/>
      <c r="AG93" s="3"/>
      <c r="AH93" s="4"/>
      <c r="AI93" s="15" t="str">
        <f>AI97</f>
        <v> 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25</v>
      </c>
    </row>
    <row r="98" spans="1:35" ht="15">
      <c r="A98" s="9" t="s">
        <v>8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8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8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11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11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11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97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7648+1070</f>
        <v>8718</v>
      </c>
      <c r="M103" s="2" t="s">
        <v>23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24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/>
    </row>
    <row r="104" spans="1:35" ht="15">
      <c r="A104" s="9" t="s">
        <v>14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12356.144</v>
      </c>
      <c r="M104" s="9" t="s">
        <v>14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</f>
        <v>3638.1439999999993</v>
      </c>
      <c r="Y104" s="9" t="s">
        <v>14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W104</f>
        <v>3638.1439999999993</v>
      </c>
    </row>
    <row r="106" ht="12.75">
      <c r="AI106" s="18" t="s">
        <v>25</v>
      </c>
    </row>
    <row r="108" ht="12.75">
      <c r="AI108" s="26">
        <f>AI82+AI86-AI104</f>
        <v>20054.000000000007</v>
      </c>
    </row>
    <row r="110" ht="12.75">
      <c r="AI11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2014-02-10T06:54:29Z</cp:lastPrinted>
  <dcterms:created xsi:type="dcterms:W3CDTF">2012-04-11T04:13:08Z</dcterms:created>
  <dcterms:modified xsi:type="dcterms:W3CDTF">2017-05-15T11:36:24Z</dcterms:modified>
  <cp:category/>
  <cp:version/>
  <cp:contentType/>
  <cp:contentStatus/>
</cp:coreProperties>
</file>