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<sst xmlns="http://schemas.openxmlformats.org/spreadsheetml/2006/main" count="397" uniqueCount="98">
  <si>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</si>
  <si>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</si>
  <si>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</si>
  <si>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</si>
  <si>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</si>
  <si>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</si>
  <si>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</si>
  <si>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</si>
  <si>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</si>
  <si>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</si>
  <si>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</si>
  <si>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</si>
  <si>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</si>
  <si>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</si>
  <si>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</si>
  <si>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</si>
  <si>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</si>
  <si>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</si>
  <si>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</si>
  <si>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</si>
  <si>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</si>
  <si>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</si>
  <si>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</si>
  <si>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</si>
  <si>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</si>
  <si>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</si>
  <si>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</si>
  <si>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</si>
  <si>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</si>
  <si>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</si>
  <si>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</t>
  </si>
  <si>
    <t>апрель</t>
  </si>
  <si>
    <t xml:space="preserve">6.начислено за апрель  </t>
  </si>
  <si>
    <t xml:space="preserve">6.начислено за июль </t>
  </si>
  <si>
    <t xml:space="preserve">6.начислено за август   </t>
  </si>
  <si>
    <t xml:space="preserve">6.начислено за сентябрь  </t>
  </si>
  <si>
    <t xml:space="preserve">ж.Смена входных дверей в местах общего пользования  </t>
  </si>
  <si>
    <t xml:space="preserve">6.начислено за декабрь   </t>
  </si>
  <si>
    <t xml:space="preserve">6.начислено за ноябрь   </t>
  </si>
  <si>
    <t xml:space="preserve">6.начислено за октябрь  </t>
  </si>
  <si>
    <t>к. Прочие работы (списывание показаний)</t>
  </si>
  <si>
    <t xml:space="preserve">коммунальным услугам жилого дома № 1 ул. Мира за 1 квартал </t>
  </si>
  <si>
    <t xml:space="preserve">5.начислено за 1 квартал  </t>
  </si>
  <si>
    <t xml:space="preserve">коммунальным услугам жилого дома № 1 ул. Мира за 2 квартал  </t>
  </si>
  <si>
    <t xml:space="preserve">5.начислено за 2 квартал </t>
  </si>
  <si>
    <t xml:space="preserve">коммунальным услугам жилого дома № 1 ул. Мира за 3 квартал </t>
  </si>
  <si>
    <t xml:space="preserve">5.начислено за 3 квартал  </t>
  </si>
  <si>
    <t xml:space="preserve">коммунальным услугам жилого дома № 1 ул. Мира за 4 квартал  </t>
  </si>
  <si>
    <t xml:space="preserve">5.начислено за 4 квартал  </t>
  </si>
  <si>
    <t xml:space="preserve">коммунальным услугам жилого дома № 1 ул. Мира  за январь </t>
  </si>
  <si>
    <t xml:space="preserve">5. Тариф </t>
  </si>
  <si>
    <t xml:space="preserve">коммунальным услугам жилого дома № 1 ул. Мира за февраль  </t>
  </si>
  <si>
    <t xml:space="preserve">5. Тариф  </t>
  </si>
  <si>
    <t xml:space="preserve">коммунальным услугам жилого дома № 1  ул. Мира  за март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</si>
  <si>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</si>
  <si>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</si>
  <si>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</si>
  <si>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</si>
  <si>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</si>
  <si>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</si>
  <si>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</si>
  <si>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</si>
  <si>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</si>
  <si>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</si>
  <si>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</si>
  <si>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</si>
  <si>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</si>
  <si>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</si>
  <si>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</si>
  <si>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</si>
  <si>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</si>
  <si>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</si>
  <si>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</si>
  <si>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</si>
  <si>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</si>
  <si>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</si>
  <si>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</si>
  <si>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</si>
  <si>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</si>
  <si>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</si>
  <si>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</si>
  <si>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</si>
  <si>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</si>
  <si>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</si>
  <si>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</si>
  <si>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</si>
  <si>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</si>
  <si>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</si>
  <si>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</si>
  <si>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</si>
  <si>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</si>
  <si>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</si>
  <si>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</si>
  <si>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</si>
  <si>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</si>
  <si>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</si>
  <si>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(окраска газовых труб)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</si>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</sst>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57</v>
      </c>
      <c r="B4" s="3"/>
      <c r="C4" s="3"/>
      <c r="D4" s="3"/>
      <c r="E4" s="3"/>
      <c r="F4" s="3"/>
      <c r="G4" s="3"/>
      <c r="H4" s="3"/>
      <c r="I4" s="3"/>
      <c r="J4" s="4"/>
      <c r="K4" s="12" t="s">
        <v>23</v>
      </c>
    </row>
    <row r="5" spans="1:11" ht="15">
      <c r="A5" s="2" t="s">
        <v>58</v>
      </c>
      <c r="B5" s="3"/>
      <c r="C5" s="3"/>
      <c r="D5" s="3"/>
      <c r="E5" s="3"/>
      <c r="F5" s="3"/>
      <c r="G5" s="3"/>
      <c r="H5" s="3"/>
      <c r="I5" s="3"/>
      <c r="J5" s="4"/>
      <c r="K5" s="12">
        <v>3653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551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</row>
    <row r="8" spans="1:11" ht="15">
      <c r="A8" s="2" t="s">
        <v>42</v>
      </c>
      <c r="B8" s="3"/>
      <c r="C8" s="3"/>
      <c r="D8" s="3"/>
      <c r="E8" s="3"/>
      <c r="F8" s="3"/>
      <c r="G8" s="3"/>
      <c r="H8" s="3"/>
      <c r="I8" s="3"/>
      <c r="J8" s="4"/>
      <c r="K8" s="15">
        <f>Лист2!W9*3</f>
        <v>14331.51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97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Лист2!W11*3</f>
        <v>6826.89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Лист2!W12*3</f>
        <v>347.13</v>
      </c>
    </row>
    <row r="12" spans="1:11" ht="15.75">
      <c r="A12" s="7" t="s">
        <v>54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Лист2!W13*3</f>
        <v>2545.62</v>
      </c>
    </row>
    <row r="13" spans="1:11" ht="15.75">
      <c r="A13" s="7" t="s">
        <v>55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Лист2!W14*3</f>
        <v>1653</v>
      </c>
    </row>
    <row r="14" spans="1:11" ht="15.75">
      <c r="A14" s="7" t="s">
        <v>56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Лист2!K15+Лист2!W15+Лист2!AI15</f>
        <v>3820</v>
      </c>
    </row>
    <row r="15" spans="1:11" ht="15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15192.64</v>
      </c>
    </row>
    <row r="18" spans="1:9" ht="15">
      <c r="A18" s="1"/>
      <c r="B18" s="1" t="s">
        <v>15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43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59</v>
      </c>
      <c r="B21" s="3"/>
      <c r="C21" s="3"/>
      <c r="D21" s="3"/>
      <c r="E21" s="3"/>
      <c r="F21" s="3"/>
      <c r="G21" s="3"/>
      <c r="H21" s="3"/>
      <c r="I21" s="3"/>
      <c r="J21" s="4"/>
      <c r="K21" s="12" t="s">
        <v>23</v>
      </c>
      <c r="L21" s="16"/>
    </row>
    <row r="22" spans="1:11" ht="15">
      <c r="A22" s="2" t="s">
        <v>60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2791.8700000000026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v>551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16</v>
      </c>
    </row>
    <row r="25" spans="1:11" ht="15">
      <c r="A25" s="2" t="s">
        <v>44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Лист2!K34*2+Лист2!AI34</f>
        <v>14518.85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97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Лист2!AI36*3</f>
        <v>6826.89</v>
      </c>
    </row>
    <row r="28" spans="1:11" ht="15.75">
      <c r="A28" s="7" t="s">
        <v>16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Лист2!AI37*3</f>
        <v>347.13</v>
      </c>
    </row>
    <row r="29" spans="1:11" ht="15.75">
      <c r="A29" s="7" t="s">
        <v>54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Лист2!AI38*3</f>
        <v>2545.62</v>
      </c>
    </row>
    <row r="30" spans="1:11" ht="15.75">
      <c r="A30" s="7" t="s">
        <v>55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Лист2!AI39*3</f>
        <v>1653</v>
      </c>
    </row>
    <row r="31" spans="1:11" ht="15.75">
      <c r="A31" s="7" t="s">
        <v>56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Лист2!AI40+Лист2!AI41+Лист2!W41+Лист2!K41</f>
        <v>667.34</v>
      </c>
    </row>
    <row r="32" spans="1:11" ht="15">
      <c r="A32" s="8" t="s">
        <v>14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12039.98</v>
      </c>
    </row>
    <row r="34" spans="1:9" ht="15">
      <c r="A34" s="1"/>
      <c r="B34" s="1" t="s">
        <v>15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45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61</v>
      </c>
      <c r="B37" s="3"/>
      <c r="C37" s="3"/>
      <c r="D37" s="3"/>
      <c r="E37" s="3"/>
      <c r="F37" s="3"/>
      <c r="G37" s="3"/>
      <c r="H37" s="3"/>
      <c r="I37" s="3"/>
      <c r="J37" s="4"/>
      <c r="K37" s="12" t="s">
        <v>23</v>
      </c>
      <c r="L37" s="16"/>
    </row>
    <row r="38" spans="1:11" ht="15">
      <c r="A38" s="2" t="s">
        <v>62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K22+K25-K32</f>
        <v>5270.740000000002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551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16</v>
      </c>
    </row>
    <row r="41" spans="1:11" ht="15">
      <c r="A41" s="2" t="s">
        <v>46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Лист2!K60*3</f>
        <v>14893.53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97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6826.89</v>
      </c>
    </row>
    <row r="44" spans="1:11" ht="15.75">
      <c r="A44" s="7" t="s">
        <v>16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347.13</v>
      </c>
    </row>
    <row r="45" spans="1:11" ht="15.75">
      <c r="A45" s="7" t="s">
        <v>54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2545.62</v>
      </c>
    </row>
    <row r="46" spans="1:11" ht="15.75">
      <c r="A46" s="7" t="s">
        <v>55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1653</v>
      </c>
    </row>
    <row r="47" spans="1:11" ht="15.75">
      <c r="A47" s="7" t="s">
        <v>56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Лист2!K66+Лист2!K67+Лист2!W66+Лист2!W67+Лист2!AI66+Лист2!AI67</f>
        <v>5408.02</v>
      </c>
    </row>
    <row r="48" spans="1:11" ht="15">
      <c r="A48" s="8" t="s">
        <v>14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16780.66</v>
      </c>
    </row>
    <row r="50" spans="1:9" ht="15">
      <c r="A50" s="1"/>
      <c r="B50" s="1" t="s">
        <v>15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47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63</v>
      </c>
      <c r="B53" s="3"/>
      <c r="C53" s="3"/>
      <c r="D53" s="3"/>
      <c r="E53" s="3"/>
      <c r="F53" s="3"/>
      <c r="G53" s="3"/>
      <c r="H53" s="3"/>
      <c r="I53" s="3"/>
      <c r="J53" s="4"/>
      <c r="K53" s="15" t="s">
        <v>23</v>
      </c>
      <c r="L53" s="16"/>
    </row>
    <row r="54" spans="1:11" ht="15">
      <c r="A54" s="2" t="s">
        <v>64</v>
      </c>
      <c r="B54" s="3"/>
      <c r="C54" s="3"/>
      <c r="D54" s="3"/>
      <c r="E54" s="3"/>
      <c r="F54" s="3"/>
      <c r="G54" s="3"/>
      <c r="H54" s="3"/>
      <c r="I54" s="3"/>
      <c r="J54" s="4"/>
      <c r="K54" s="12">
        <f>K38+K41-K48</f>
        <v>3383.610000000004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551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16</v>
      </c>
    </row>
    <row r="57" spans="1:11" ht="15">
      <c r="A57" s="2" t="s">
        <v>48</v>
      </c>
      <c r="B57" s="3"/>
      <c r="C57" s="3"/>
      <c r="D57" s="3"/>
      <c r="E57" s="3"/>
      <c r="F57" s="3"/>
      <c r="G57" s="3"/>
      <c r="H57" s="3"/>
      <c r="I57" s="3"/>
      <c r="J57" s="4"/>
      <c r="K57" s="15">
        <f>K41</f>
        <v>14893.53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97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6826.89</v>
      </c>
    </row>
    <row r="60" spans="1:11" ht="15.75">
      <c r="A60" s="7" t="s">
        <v>16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347.13</v>
      </c>
    </row>
    <row r="61" spans="1:11" ht="15.75">
      <c r="A61" s="7" t="s">
        <v>54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2545.62</v>
      </c>
    </row>
    <row r="62" spans="1:11" ht="15.75">
      <c r="A62" s="7" t="s">
        <v>55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1653</v>
      </c>
    </row>
    <row r="63" spans="1:11" ht="15.75">
      <c r="A63" s="7" t="s">
        <v>56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Лист2!K92+Лист2!K93+Лист2!W92+Лист2!W93+Лист2!AI92+Лист2!AI93</f>
        <v>480</v>
      </c>
    </row>
    <row r="64" spans="1:11" ht="15">
      <c r="A64" s="8" t="s">
        <v>14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11852.64</v>
      </c>
    </row>
    <row r="66" spans="1:12" ht="15">
      <c r="A66" s="2" t="s">
        <v>65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3653</v>
      </c>
      <c r="L66" s="16"/>
    </row>
    <row r="67" spans="1:11" ht="15">
      <c r="A67" s="20" t="s">
        <v>66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K57*2+K25+K8</f>
        <v>58637.420000000006</v>
      </c>
    </row>
    <row r="68" spans="1:11" ht="15">
      <c r="A68" s="21" t="s">
        <v>67</v>
      </c>
      <c r="B68" s="22"/>
      <c r="C68" s="22"/>
      <c r="D68" s="22"/>
      <c r="E68" s="22"/>
      <c r="F68" s="22"/>
      <c r="G68" s="22"/>
      <c r="H68" s="22"/>
      <c r="I68" s="22"/>
      <c r="J68" s="10"/>
      <c r="K68" s="15">
        <f>K64+K48+K32+K15</f>
        <v>55865.92</v>
      </c>
    </row>
    <row r="69" spans="1:11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69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6424.500000000007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"/>
  <sheetViews>
    <sheetView tabSelected="1" workbookViewId="0" topLeftCell="A64">
      <selection activeCell="M88" sqref="M88"/>
    </sheetView>
  </sheetViews>
  <sheetFormatPr defaultColWidth="9.00390625" defaultRowHeight="12.75"/>
  <cols>
    <col min="10" max="10" width="18.00390625" style="0" customWidth="1"/>
    <col min="22" max="22" width="18.00390625" style="0" customWidth="1"/>
    <col min="34" max="34" width="18.253906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49</v>
      </c>
      <c r="C2" s="1"/>
      <c r="D2" s="1"/>
      <c r="E2" s="1"/>
      <c r="F2" s="1"/>
      <c r="G2" s="1"/>
      <c r="H2" s="1"/>
      <c r="I2" s="1"/>
      <c r="M2" s="1"/>
      <c r="N2" s="1" t="s">
        <v>51</v>
      </c>
      <c r="O2" s="1"/>
      <c r="P2" s="1"/>
      <c r="Q2" s="1"/>
      <c r="R2" s="1"/>
      <c r="S2" s="1"/>
      <c r="T2" s="1"/>
      <c r="U2" s="1"/>
      <c r="Y2" s="1"/>
      <c r="Z2" s="1" t="s">
        <v>53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70</v>
      </c>
      <c r="B4" s="3"/>
      <c r="C4" s="3"/>
      <c r="D4" s="3"/>
      <c r="E4" s="3"/>
      <c r="F4" s="3"/>
      <c r="G4" s="3"/>
      <c r="H4" s="3"/>
      <c r="I4" s="3"/>
      <c r="J4" s="4"/>
      <c r="K4" s="12" t="s">
        <v>23</v>
      </c>
      <c r="M4" s="2" t="s">
        <v>72</v>
      </c>
      <c r="N4" s="3"/>
      <c r="O4" s="3"/>
      <c r="P4" s="3"/>
      <c r="Q4" s="3"/>
      <c r="R4" s="3"/>
      <c r="S4" s="3"/>
      <c r="T4" s="3"/>
      <c r="U4" s="3"/>
      <c r="V4" s="4"/>
      <c r="W4" s="12" t="s">
        <v>23</v>
      </c>
      <c r="X4" s="16"/>
      <c r="Y4" s="2" t="s">
        <v>92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23</v>
      </c>
    </row>
    <row r="5" spans="1:35" ht="15">
      <c r="A5" s="2" t="s">
        <v>71</v>
      </c>
      <c r="B5" s="3"/>
      <c r="C5" s="3"/>
      <c r="D5" s="3"/>
      <c r="E5" s="3"/>
      <c r="F5" s="3"/>
      <c r="G5" s="3"/>
      <c r="H5" s="3"/>
      <c r="I5" s="3"/>
      <c r="J5" s="4"/>
      <c r="K5" s="12">
        <v>3653</v>
      </c>
      <c r="M5" s="2" t="s">
        <v>73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3967.29</v>
      </c>
      <c r="Y5" s="2" t="s">
        <v>93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4793.579999999999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5">
        <v>551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551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551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16</v>
      </c>
    </row>
    <row r="8" spans="1:35" ht="15">
      <c r="A8" s="2" t="s">
        <v>50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52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50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24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4777.17</v>
      </c>
      <c r="M9" s="2" t="s">
        <v>25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4777.17</v>
      </c>
      <c r="Y9" s="2" t="s">
        <v>26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4777.17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97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2275.63</v>
      </c>
      <c r="M11" s="7" t="s">
        <v>97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2275.63</v>
      </c>
      <c r="Y11" s="7" t="s">
        <v>97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2275.63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115.71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115.71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115.71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848.54</v>
      </c>
      <c r="M13" s="7" t="s">
        <v>54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848.54</v>
      </c>
      <c r="Y13" s="7" t="s">
        <v>54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848.54</v>
      </c>
    </row>
    <row r="14" spans="1:35" ht="15.75">
      <c r="A14" s="7" t="s">
        <v>55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551</v>
      </c>
      <c r="M14" s="7" t="s">
        <v>55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551</v>
      </c>
      <c r="Y14" s="7" t="s">
        <v>55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551</v>
      </c>
    </row>
    <row r="15" spans="1:35" ht="15.75">
      <c r="A15" s="7" t="s">
        <v>56</v>
      </c>
      <c r="B15" s="6"/>
      <c r="C15" s="6"/>
      <c r="D15" s="6"/>
      <c r="E15" s="6"/>
      <c r="F15" s="6"/>
      <c r="G15" s="6"/>
      <c r="H15" s="6"/>
      <c r="I15" s="3"/>
      <c r="J15" s="4"/>
      <c r="K15" s="14">
        <f>K19+K25</f>
        <v>672</v>
      </c>
      <c r="M15" s="7" t="s">
        <v>56</v>
      </c>
      <c r="N15" s="6"/>
      <c r="O15" s="6"/>
      <c r="P15" s="6"/>
      <c r="Q15" s="6"/>
      <c r="R15" s="6"/>
      <c r="S15" s="6"/>
      <c r="T15" s="6"/>
      <c r="U15" s="3"/>
      <c r="V15" s="4"/>
      <c r="W15" s="14">
        <f>W25</f>
        <v>160</v>
      </c>
      <c r="Y15" s="7" t="s">
        <v>56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AI16+AI19+AI25</f>
        <v>2988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 t="s">
        <v>23</v>
      </c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>
        <v>1952</v>
      </c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>
        <v>512</v>
      </c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 t="s">
        <v>23</v>
      </c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f>438+438</f>
        <v>876</v>
      </c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 t="s">
        <v>23</v>
      </c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 t="s">
        <v>23</v>
      </c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 t="s">
        <v>23</v>
      </c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40</v>
      </c>
      <c r="B25" s="3"/>
      <c r="C25" s="3"/>
      <c r="D25" s="3"/>
      <c r="E25" s="3"/>
      <c r="F25" s="3"/>
      <c r="G25" s="3"/>
      <c r="H25" s="3"/>
      <c r="I25" s="3"/>
      <c r="J25" s="4"/>
      <c r="K25" s="5">
        <v>160</v>
      </c>
      <c r="M25" s="2" t="s">
        <v>40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160</v>
      </c>
      <c r="Y25" s="2" t="s">
        <v>40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160</v>
      </c>
    </row>
    <row r="26" spans="1:35" ht="15">
      <c r="A26" s="8" t="s">
        <v>14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4462.88</v>
      </c>
      <c r="M26" s="8" t="s">
        <v>14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3950.88</v>
      </c>
      <c r="Y26" s="8" t="s">
        <v>14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6778.88</v>
      </c>
    </row>
    <row r="28" spans="5:30" ht="12.75">
      <c r="E28" s="17" t="s">
        <v>31</v>
      </c>
      <c r="R28" s="18" t="s">
        <v>29</v>
      </c>
      <c r="AD28" s="18" t="s">
        <v>27</v>
      </c>
    </row>
    <row r="29" spans="1:36" ht="15">
      <c r="A29" s="2" t="s">
        <v>76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23</v>
      </c>
      <c r="L29" s="16"/>
      <c r="M29" s="2" t="s">
        <v>74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23</v>
      </c>
      <c r="X29" s="16"/>
      <c r="Y29" s="2" t="s">
        <v>90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23</v>
      </c>
      <c r="AJ29" s="16"/>
    </row>
    <row r="30" spans="1:35" ht="15">
      <c r="A30" s="2" t="s">
        <v>77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2791.87</v>
      </c>
      <c r="M30" s="2" t="s">
        <v>75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3618.16</v>
      </c>
      <c r="Y30" s="2" t="s">
        <v>91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4444.45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551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W6</f>
        <v>551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551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f>K7</f>
        <v>16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W7</f>
        <v>16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16</v>
      </c>
    </row>
    <row r="33" spans="1:35" ht="15">
      <c r="A33" s="2" t="s">
        <v>52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50</v>
      </c>
      <c r="N33" s="3"/>
      <c r="O33" s="3"/>
      <c r="P33" s="3"/>
      <c r="Q33" s="3"/>
      <c r="R33" s="3"/>
      <c r="S33" s="3"/>
      <c r="T33" s="3"/>
      <c r="U33" s="3"/>
      <c r="V33" s="4"/>
      <c r="W33" s="14">
        <f>W8</f>
        <v>8.67</v>
      </c>
      <c r="Y33" s="2" t="s">
        <v>52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9.01</v>
      </c>
    </row>
    <row r="34" spans="1:35" ht="15">
      <c r="A34" s="2" t="s">
        <v>32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4777.17</v>
      </c>
      <c r="M34" s="2" t="s">
        <v>30</v>
      </c>
      <c r="N34" s="3"/>
      <c r="O34" s="3"/>
      <c r="P34" s="3"/>
      <c r="Q34" s="3"/>
      <c r="R34" s="3"/>
      <c r="S34" s="3"/>
      <c r="T34" s="3"/>
      <c r="U34" s="3"/>
      <c r="V34" s="4"/>
      <c r="W34" s="15">
        <f>W9</f>
        <v>4777.17</v>
      </c>
      <c r="Y34" s="2" t="s">
        <v>28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4964.51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97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2275.63</v>
      </c>
      <c r="M36" s="7" t="s">
        <v>97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2275.63</v>
      </c>
      <c r="Y36" s="7" t="s">
        <v>97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2275.63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115.71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115.71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115.71</v>
      </c>
    </row>
    <row r="38" spans="1:35" ht="15.75">
      <c r="A38" s="7" t="s">
        <v>54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848.54</v>
      </c>
      <c r="M38" s="7" t="s">
        <v>54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848.54</v>
      </c>
      <c r="Y38" s="7" t="s">
        <v>54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AI31*1.54</f>
        <v>848.54</v>
      </c>
    </row>
    <row r="39" spans="1:35" ht="15.75">
      <c r="A39" s="7" t="s">
        <v>55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551</v>
      </c>
      <c r="M39" s="7" t="s">
        <v>55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551</v>
      </c>
      <c r="Y39" s="7" t="s">
        <v>55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551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94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187.34</v>
      </c>
    </row>
    <row r="41" spans="1:35" ht="15.75">
      <c r="A41" s="7" t="s">
        <v>56</v>
      </c>
      <c r="B41" s="6"/>
      <c r="C41" s="6"/>
      <c r="D41" s="6"/>
      <c r="E41" s="6"/>
      <c r="F41" s="6"/>
      <c r="G41" s="6"/>
      <c r="H41" s="6"/>
      <c r="I41" s="3"/>
      <c r="J41" s="4"/>
      <c r="K41" s="14">
        <f>K51</f>
        <v>160</v>
      </c>
      <c r="M41" s="7" t="s">
        <v>56</v>
      </c>
      <c r="N41" s="6"/>
      <c r="O41" s="6"/>
      <c r="P41" s="6"/>
      <c r="Q41" s="6"/>
      <c r="R41" s="6"/>
      <c r="S41" s="6"/>
      <c r="T41" s="6"/>
      <c r="U41" s="3"/>
      <c r="V41" s="4"/>
      <c r="W41" s="14">
        <f>W51</f>
        <v>160</v>
      </c>
      <c r="Y41" s="7" t="s">
        <v>95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AI51</f>
        <v>160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 t="s">
        <v>23</v>
      </c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 t="s">
        <v>23</v>
      </c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 t="s">
        <v>23</v>
      </c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 t="s">
        <v>23</v>
      </c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40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160</v>
      </c>
      <c r="M51" s="2" t="s">
        <v>40</v>
      </c>
      <c r="N51" s="3"/>
      <c r="O51" s="3"/>
      <c r="P51" s="3"/>
      <c r="Q51" s="3"/>
      <c r="R51" s="3"/>
      <c r="S51" s="3"/>
      <c r="T51" s="3"/>
      <c r="U51" s="3"/>
      <c r="V51" s="4"/>
      <c r="W51" s="5">
        <f>W25</f>
        <v>160</v>
      </c>
      <c r="Y51" s="2" t="s">
        <v>13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160</v>
      </c>
    </row>
    <row r="52" spans="1:35" ht="15">
      <c r="A52" s="8" t="s">
        <v>14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3950.88</v>
      </c>
      <c r="M52" s="8" t="s">
        <v>14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W36+W37+W38+W39+W41</f>
        <v>3950.88</v>
      </c>
      <c r="Y52" s="8" t="s">
        <v>14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4138.22</v>
      </c>
    </row>
    <row r="54" spans="5:30" ht="12.75">
      <c r="E54" s="17" t="s">
        <v>17</v>
      </c>
      <c r="R54" s="18" t="s">
        <v>18</v>
      </c>
      <c r="AD54" s="18" t="s">
        <v>19</v>
      </c>
    </row>
    <row r="55" spans="1:36" ht="15">
      <c r="A55" s="2" t="s">
        <v>78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23</v>
      </c>
      <c r="L55" s="16"/>
      <c r="M55" s="2" t="s">
        <v>80</v>
      </c>
      <c r="N55" s="3"/>
      <c r="O55" s="3"/>
      <c r="P55" s="3"/>
      <c r="Q55" s="3"/>
      <c r="R55" s="3"/>
      <c r="S55" s="3"/>
      <c r="T55" s="3"/>
      <c r="U55" s="3"/>
      <c r="V55" s="4"/>
      <c r="W55" s="15" t="s">
        <v>23</v>
      </c>
      <c r="X55" s="16"/>
      <c r="Y55" s="2" t="s">
        <v>88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23</v>
      </c>
      <c r="AJ55" s="19"/>
    </row>
    <row r="56" spans="1:35" ht="15">
      <c r="A56" s="2" t="s">
        <v>79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5270.739999999999</v>
      </c>
      <c r="L56" s="16"/>
      <c r="M56" s="2" t="s">
        <v>81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2729.0299999999997</v>
      </c>
      <c r="Y56" s="2" t="s">
        <v>89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3555.3199999999997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551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551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551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16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16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16</v>
      </c>
    </row>
    <row r="59" spans="1:35" ht="15">
      <c r="A59" s="2" t="s">
        <v>52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9.01</v>
      </c>
      <c r="M59" s="2" t="s">
        <v>52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9.01</v>
      </c>
      <c r="Y59" s="2" t="s">
        <v>52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9.01</v>
      </c>
    </row>
    <row r="60" spans="1:35" ht="15">
      <c r="A60" s="2" t="s">
        <v>33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4964.51</v>
      </c>
      <c r="M60" s="2" t="s">
        <v>34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4964.51</v>
      </c>
      <c r="Y60" s="2" t="s">
        <v>35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4964.51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97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2275.63</v>
      </c>
      <c r="M62" s="7" t="s">
        <v>97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2275.63</v>
      </c>
      <c r="Y62" s="7" t="s">
        <v>97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2275.63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115.71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115.71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115.71</v>
      </c>
    </row>
    <row r="64" spans="1:35" ht="15.75">
      <c r="A64" s="7" t="s">
        <v>54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848.54</v>
      </c>
      <c r="M64" s="7" t="s">
        <v>54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848.54</v>
      </c>
      <c r="Y64" s="7" t="s">
        <v>54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848.54</v>
      </c>
    </row>
    <row r="65" spans="1:35" ht="15.75">
      <c r="A65" s="7" t="s">
        <v>55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551</v>
      </c>
      <c r="M65" s="7" t="s">
        <v>55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551</v>
      </c>
      <c r="Y65" s="7" t="s">
        <v>55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551</v>
      </c>
    </row>
    <row r="66" spans="1:35" ht="15.75">
      <c r="A66" s="7" t="s">
        <v>94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187.34</v>
      </c>
      <c r="M66" s="7" t="s">
        <v>94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187.34</v>
      </c>
      <c r="Y66" s="7" t="s">
        <v>94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187.34</v>
      </c>
    </row>
    <row r="67" spans="1:35" ht="15.75">
      <c r="A67" s="7" t="s">
        <v>95</v>
      </c>
      <c r="B67" s="6"/>
      <c r="C67" s="6"/>
      <c r="D67" s="6"/>
      <c r="E67" s="6"/>
      <c r="F67" s="6"/>
      <c r="G67" s="6"/>
      <c r="H67" s="6"/>
      <c r="I67" s="3"/>
      <c r="J67" s="4"/>
      <c r="K67" s="14">
        <f>K71+K73+K77</f>
        <v>3528</v>
      </c>
      <c r="M67" s="7" t="s">
        <v>95</v>
      </c>
      <c r="N67" s="6"/>
      <c r="O67" s="6"/>
      <c r="P67" s="6"/>
      <c r="Q67" s="6"/>
      <c r="R67" s="6"/>
      <c r="S67" s="6"/>
      <c r="T67" s="6"/>
      <c r="U67" s="3"/>
      <c r="V67" s="4"/>
      <c r="W67" s="14">
        <f>W77</f>
        <v>160</v>
      </c>
      <c r="Y67" s="7" t="s">
        <v>95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AI71+AI77</f>
        <v>1158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 t="s">
        <v>23</v>
      </c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 t="s">
        <v>23</v>
      </c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>
        <v>731</v>
      </c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23</v>
      </c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998</v>
      </c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 t="s">
        <v>23</v>
      </c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96</v>
      </c>
      <c r="B73" s="3"/>
      <c r="C73" s="3"/>
      <c r="D73" s="3"/>
      <c r="E73" s="3"/>
      <c r="F73" s="3"/>
      <c r="G73" s="3"/>
      <c r="H73" s="3"/>
      <c r="I73" s="3"/>
      <c r="J73" s="4"/>
      <c r="K73" s="5">
        <v>2637</v>
      </c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40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160</v>
      </c>
      <c r="M77" s="2" t="s">
        <v>13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160</v>
      </c>
      <c r="Y77" s="2" t="s">
        <v>40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160</v>
      </c>
    </row>
    <row r="78" spans="1:35" ht="15">
      <c r="A78" s="8" t="s">
        <v>14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7506.22</v>
      </c>
      <c r="M78" s="8" t="s">
        <v>14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4138.22</v>
      </c>
      <c r="Y78" s="8" t="s">
        <v>14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5136.22</v>
      </c>
    </row>
    <row r="80" spans="5:30" ht="12.75">
      <c r="E80" s="17" t="s">
        <v>20</v>
      </c>
      <c r="R80" s="18" t="s">
        <v>21</v>
      </c>
      <c r="AD80" s="18" t="s">
        <v>22</v>
      </c>
    </row>
    <row r="81" spans="1:35" ht="15">
      <c r="A81" s="2" t="s">
        <v>84</v>
      </c>
      <c r="B81" s="3"/>
      <c r="C81" s="3"/>
      <c r="D81" s="3"/>
      <c r="E81" s="3"/>
      <c r="F81" s="3"/>
      <c r="G81" s="3"/>
      <c r="H81" s="3"/>
      <c r="I81" s="3"/>
      <c r="J81" s="4"/>
      <c r="K81" s="15" t="s">
        <v>23</v>
      </c>
      <c r="L81" s="16"/>
      <c r="M81" s="2" t="s">
        <v>82</v>
      </c>
      <c r="N81" s="3"/>
      <c r="O81" s="3"/>
      <c r="P81" s="3"/>
      <c r="Q81" s="3"/>
      <c r="R81" s="3"/>
      <c r="S81" s="3"/>
      <c r="T81" s="3"/>
      <c r="U81" s="3"/>
      <c r="V81" s="4"/>
      <c r="W81" s="15" t="s">
        <v>23</v>
      </c>
      <c r="X81" s="19"/>
      <c r="Y81" s="2" t="s">
        <v>86</v>
      </c>
      <c r="Z81" s="3"/>
      <c r="AA81" s="3"/>
      <c r="AB81" s="3"/>
      <c r="AC81" s="3"/>
      <c r="AD81" s="3"/>
      <c r="AE81" s="3"/>
      <c r="AF81" s="3"/>
      <c r="AG81" s="3"/>
      <c r="AH81" s="4"/>
      <c r="AI81" s="12" t="s">
        <v>23</v>
      </c>
    </row>
    <row r="82" spans="1:35" ht="15">
      <c r="A82" s="2" t="s">
        <v>85</v>
      </c>
      <c r="B82" s="3"/>
      <c r="C82" s="3"/>
      <c r="D82" s="3"/>
      <c r="E82" s="3"/>
      <c r="F82" s="3"/>
      <c r="G82" s="3"/>
      <c r="H82" s="3"/>
      <c r="I82" s="3"/>
      <c r="J82" s="4"/>
      <c r="K82" s="12">
        <f>AI56+AI60-AI78</f>
        <v>3383.6099999999997</v>
      </c>
      <c r="M82" s="2" t="s">
        <v>83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4397.239999999999</v>
      </c>
      <c r="Y82" s="2" t="s">
        <v>87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5410.87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551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551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551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16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16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16</v>
      </c>
    </row>
    <row r="85" spans="1:35" ht="15">
      <c r="A85" s="2" t="s">
        <v>50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9.01</v>
      </c>
      <c r="M85" s="2" t="s">
        <v>52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9.01</v>
      </c>
      <c r="Y85" s="2" t="s">
        <v>52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9.01</v>
      </c>
    </row>
    <row r="86" spans="1:35" ht="15">
      <c r="A86" s="2" t="s">
        <v>39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4964.51</v>
      </c>
      <c r="M86" s="2" t="s">
        <v>38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4964.51</v>
      </c>
      <c r="Y86" s="2" t="s">
        <v>37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4964.51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97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2275.63</v>
      </c>
      <c r="M88" s="7" t="s">
        <v>97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2275.63</v>
      </c>
      <c r="Y88" s="7" t="s">
        <v>97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2275.63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115.71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115.71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115.71</v>
      </c>
    </row>
    <row r="90" spans="1:35" ht="15.75">
      <c r="A90" s="7" t="s">
        <v>54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848.54</v>
      </c>
      <c r="M90" s="7" t="s">
        <v>54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848.54</v>
      </c>
      <c r="Y90" s="7" t="s">
        <v>54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848.54</v>
      </c>
    </row>
    <row r="91" spans="1:35" ht="15.75">
      <c r="A91" s="7" t="s">
        <v>55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551</v>
      </c>
      <c r="M91" s="7" t="s">
        <v>55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551</v>
      </c>
      <c r="Y91" s="7" t="s">
        <v>55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551</v>
      </c>
    </row>
    <row r="92" spans="1:35" ht="15.75">
      <c r="A92" s="7" t="s">
        <v>94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94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0</v>
      </c>
      <c r="Y92" s="7" t="s">
        <v>94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95</v>
      </c>
      <c r="B93" s="6"/>
      <c r="C93" s="6"/>
      <c r="D93" s="6"/>
      <c r="E93" s="6"/>
      <c r="F93" s="6"/>
      <c r="G93" s="6"/>
      <c r="H93" s="6"/>
      <c r="I93" s="3"/>
      <c r="J93" s="4"/>
      <c r="K93" s="14">
        <f>K103</f>
        <v>160</v>
      </c>
      <c r="M93" s="7" t="s">
        <v>95</v>
      </c>
      <c r="N93" s="6"/>
      <c r="O93" s="6"/>
      <c r="P93" s="6"/>
      <c r="Q93" s="6"/>
      <c r="R93" s="6"/>
      <c r="S93" s="6"/>
      <c r="T93" s="6"/>
      <c r="U93" s="3"/>
      <c r="V93" s="4"/>
      <c r="W93" s="14">
        <f>W103</f>
        <v>160</v>
      </c>
      <c r="Y93" s="7" t="s">
        <v>95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AI103</f>
        <v>160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23</v>
      </c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23</v>
      </c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23</v>
      </c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 t="s">
        <v>23</v>
      </c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 t="s">
        <v>23</v>
      </c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 t="s">
        <v>23</v>
      </c>
      <c r="Y100" s="2" t="s">
        <v>36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 t="s">
        <v>23</v>
      </c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11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40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160</v>
      </c>
      <c r="M103" s="2" t="s">
        <v>40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160</v>
      </c>
      <c r="Y103" s="2" t="s">
        <v>40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160</v>
      </c>
    </row>
    <row r="104" spans="1:35" ht="15">
      <c r="A104" s="8" t="s">
        <v>14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3950.88</v>
      </c>
      <c r="M104" s="8" t="s">
        <v>14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3950.88</v>
      </c>
      <c r="Y104" s="8" t="s">
        <v>14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3950.88</v>
      </c>
    </row>
    <row r="106" ht="12.75">
      <c r="AI106" s="19" t="s">
        <v>23</v>
      </c>
    </row>
    <row r="107" ht="12.75">
      <c r="AI107" s="16" t="s">
        <v>23</v>
      </c>
    </row>
    <row r="108" ht="12.75">
      <c r="AI108" s="23">
        <f>AI82+AI86-AI104</f>
        <v>6424.500000000001</v>
      </c>
    </row>
    <row r="110" ht="12.75">
      <c r="AI110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2014-02-07T08:20:20Z</cp:lastPrinted>
  <dcterms:created xsi:type="dcterms:W3CDTF">2012-04-11T04:13:08Z</dcterms:created>
  <dcterms:modified xsi:type="dcterms:W3CDTF">2017-05-15T11:33:34Z</dcterms:modified>
  <cp:category/>
  <cp:version/>
  <cp:contentType/>
  <cp:contentStatus/>
</cp:coreProperties>
</file>