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<sst xmlns="http://schemas.openxmlformats.org/spreadsheetml/2006/main" count="386" uniqueCount="96">
  <si>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</si>
  <si>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</si>
  <si>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</si>
  <si>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</si>
  <si>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</si>
  <si>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</si>
  <si>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</si>
  <si>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</si>
  <si>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</si>
  <si>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</si>
  <si>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</si>
  <si>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</si>
  <si>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</si>
  <si>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</si>
  <si>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</si>
  <si>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</si>
  <si>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</si>
  <si>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</si>
  <si>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</si>
  <si>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</si>
  <si>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</si>
  <si>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</si>
  <si>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</si>
  <si>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</si>
  <si>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к. Прочие работы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</si>
  <si>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</si>
  <si>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</si>
  <si>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</si>
  <si>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</si>
  <si>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сентябрь   </t>
  </si>
  <si>
    <t>май</t>
  </si>
  <si>
    <t xml:space="preserve">6.начислено за август   </t>
  </si>
  <si>
    <t>апрель</t>
  </si>
  <si>
    <t xml:space="preserve">6.начислено за июль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</si>
  <si>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</si>
  <si>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</si>
  <si>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9 ул. Карла Маркса за 2 квартал  </t>
  </si>
  <si>
    <t xml:space="preserve">коммунальным услугам жилого дома № 9 ул. Карла Маркса за 3 квартал </t>
  </si>
  <si>
    <t xml:space="preserve">коммунальным услугам жилого дома № 9 ул. Карла Маркса за 4 квартал  </t>
  </si>
  <si>
    <t xml:space="preserve">5.начислено за 4 квартал  </t>
  </si>
  <si>
    <t xml:space="preserve">5.начислено за 3 квартал  </t>
  </si>
  <si>
    <t xml:space="preserve">5.начислено за 2 квартал  </t>
  </si>
  <si>
    <t xml:space="preserve">5.начислено за 1 квартал </t>
  </si>
  <si>
    <t xml:space="preserve">коммунальным услугам жилого дома № 9 ул. Карла Маркса за 1 квартал  </t>
  </si>
  <si>
    <t xml:space="preserve">коммунальным услугам жилого дома № 9 ул. Карла Маркса  за март </t>
  </si>
  <si>
    <t xml:space="preserve">коммунальным услугам жилого дома № 9 ул. Карла Маркса за февраль  </t>
  </si>
  <si>
    <t xml:space="preserve">коммунальным услугам жилого дома № 9   ул. Карла Маркса  за январь  </t>
  </si>
  <si>
    <t xml:space="preserve">5. Тариф  </t>
  </si>
  <si>
    <t xml:space="preserve">6.начислено за декабрь   </t>
  </si>
  <si>
    <t xml:space="preserve">6.начислено за июнь   </t>
  </si>
  <si>
    <t xml:space="preserve">6.начислено за май   </t>
  </si>
  <si>
    <t xml:space="preserve">6.начислено за апрель  </t>
  </si>
  <si>
    <t xml:space="preserve">6.начислено за январь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</si>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</sst>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3" xfId="0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2">
          <cell r="C332">
            <v>242.6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3">
      <selection activeCell="A10" sqref="A10"/>
    </sheetView>
  </sheetViews>
  <sheetFormatPr defaultColWidth="9.00390625" defaultRowHeight="12.75"/>
  <cols>
    <col min="10" max="10" width="17.25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56</v>
      </c>
      <c r="B4" s="3"/>
      <c r="C4" s="3"/>
      <c r="D4" s="3"/>
      <c r="E4" s="3"/>
      <c r="F4" s="3"/>
      <c r="G4" s="3"/>
      <c r="H4" s="3"/>
      <c r="I4" s="3"/>
      <c r="J4" s="4"/>
      <c r="K4" s="12" t="s">
        <v>25</v>
      </c>
    </row>
    <row r="5" spans="1:11" ht="15">
      <c r="A5" s="2" t="s">
        <v>57</v>
      </c>
      <c r="B5" s="3"/>
      <c r="C5" s="3"/>
      <c r="D5" s="3"/>
      <c r="E5" s="3"/>
      <c r="F5" s="3"/>
      <c r="G5" s="3"/>
      <c r="H5" s="3"/>
      <c r="I5" s="3"/>
      <c r="J5" s="4"/>
      <c r="K5" s="12">
        <v>8674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242.6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2" ht="15">
      <c r="A8" s="2" t="s">
        <v>42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5989.794</v>
      </c>
      <c r="L8" s="20"/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95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3005.814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152.838</v>
      </c>
    </row>
    <row r="12" spans="1:11" ht="15.75">
      <c r="A12" s="7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1120.812</v>
      </c>
    </row>
    <row r="13" spans="1:11" ht="15.75">
      <c r="A13" s="7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727.8</v>
      </c>
    </row>
    <row r="14" spans="1:11" ht="15.75">
      <c r="A14" s="7" t="s">
        <v>55</v>
      </c>
      <c r="B14" s="6"/>
      <c r="C14" s="6"/>
      <c r="D14" s="6"/>
      <c r="E14" s="6"/>
      <c r="F14" s="6"/>
      <c r="G14" s="6"/>
      <c r="H14" s="6"/>
      <c r="I14" s="3"/>
      <c r="J14" s="4"/>
      <c r="K14" s="14"/>
    </row>
    <row r="15" spans="1:11" ht="15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</f>
        <v>5007.264</v>
      </c>
    </row>
    <row r="18" spans="1:9" ht="15">
      <c r="A18" s="1"/>
      <c r="B18" s="1" t="s">
        <v>15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36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3" ht="15">
      <c r="A21" s="2" t="s">
        <v>58</v>
      </c>
      <c r="B21" s="3"/>
      <c r="C21" s="3"/>
      <c r="D21" s="3"/>
      <c r="E21" s="3"/>
      <c r="F21" s="3"/>
      <c r="G21" s="3"/>
      <c r="H21" s="3"/>
      <c r="I21" s="3"/>
      <c r="J21" s="4"/>
      <c r="K21" s="15" t="s">
        <v>25</v>
      </c>
      <c r="L21" s="16"/>
      <c r="M21" s="16"/>
    </row>
    <row r="22" spans="1:11" ht="15">
      <c r="A22" s="2" t="s">
        <v>59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9656.529999999999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'[1]Лист1'!$C$332</f>
        <v>242.6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8</v>
      </c>
    </row>
    <row r="25" spans="1:11" ht="15">
      <c r="A25" s="2" t="s">
        <v>41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Лист2!K34*2+Лист2!AI34</f>
        <v>6149.91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95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Лист2!AI36*3</f>
        <v>3005.814</v>
      </c>
    </row>
    <row r="28" spans="1:11" ht="15.75">
      <c r="A28" s="7" t="s">
        <v>16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Лист2!AI37*3</f>
        <v>152.838</v>
      </c>
    </row>
    <row r="29" spans="1:11" ht="15.75">
      <c r="A29" s="7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Лист2!W38*2+Лист2!AI38</f>
        <v>1200.87</v>
      </c>
    </row>
    <row r="30" spans="1:11" ht="15.75">
      <c r="A30" s="7" t="s">
        <v>54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Лист2!AI39*3</f>
        <v>727.8</v>
      </c>
    </row>
    <row r="31" spans="1:11" ht="15.75">
      <c r="A31" s="7" t="s">
        <v>55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Лист2!AI40</f>
        <v>0</v>
      </c>
    </row>
    <row r="32" spans="1:11" ht="15">
      <c r="A32" s="8" t="s">
        <v>14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5087.322</v>
      </c>
    </row>
    <row r="34" spans="1:9" ht="15">
      <c r="A34" s="1"/>
      <c r="B34" s="1" t="s">
        <v>15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37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60</v>
      </c>
      <c r="B37" s="3"/>
      <c r="C37" s="3"/>
      <c r="D37" s="3"/>
      <c r="E37" s="3"/>
      <c r="F37" s="3"/>
      <c r="G37" s="3"/>
      <c r="H37" s="3"/>
      <c r="I37" s="3"/>
      <c r="J37" s="4"/>
      <c r="K37" s="12" t="s">
        <v>25</v>
      </c>
      <c r="L37" s="16"/>
    </row>
    <row r="38" spans="1:11" ht="15">
      <c r="A38" s="2" t="s">
        <v>61</v>
      </c>
      <c r="B38" s="3"/>
      <c r="C38" s="3"/>
      <c r="D38" s="3"/>
      <c r="E38" s="3"/>
      <c r="F38" s="3"/>
      <c r="G38" s="3"/>
      <c r="H38" s="3"/>
      <c r="I38" s="3"/>
      <c r="J38" s="4"/>
      <c r="K38" s="15">
        <f>K22+K25-K32</f>
        <v>10719.117999999999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242.6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40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Лист2!K60*3</f>
        <v>6470.142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95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3005.814</v>
      </c>
    </row>
    <row r="44" spans="1:11" ht="15.75">
      <c r="A44" s="7" t="s">
        <v>16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152.838</v>
      </c>
    </row>
    <row r="45" spans="1:11" ht="15.75">
      <c r="A45" s="7" t="s">
        <v>53</v>
      </c>
      <c r="B45" s="3"/>
      <c r="C45" s="3"/>
      <c r="D45" s="3"/>
      <c r="E45" s="3"/>
      <c r="F45" s="3"/>
      <c r="G45" s="3"/>
      <c r="H45" s="3"/>
      <c r="I45" s="3"/>
      <c r="J45" s="4"/>
      <c r="K45" s="15">
        <f>Лист2!K64*3</f>
        <v>1360.986</v>
      </c>
    </row>
    <row r="46" spans="1:11" ht="15.75">
      <c r="A46" s="7" t="s">
        <v>54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727.8</v>
      </c>
    </row>
    <row r="47" spans="1:11" ht="15.75">
      <c r="A47" s="7" t="s">
        <v>55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Лист2!K66*3</f>
        <v>0</v>
      </c>
    </row>
    <row r="48" spans="1:11" ht="15">
      <c r="A48" s="8" t="s">
        <v>14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5247.438</v>
      </c>
    </row>
    <row r="50" spans="1:9" ht="15">
      <c r="A50" s="1"/>
      <c r="B50" s="1" t="s">
        <v>15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38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62</v>
      </c>
      <c r="B53" s="3"/>
      <c r="C53" s="3"/>
      <c r="D53" s="3"/>
      <c r="E53" s="3"/>
      <c r="F53" s="3"/>
      <c r="G53" s="3"/>
      <c r="H53" s="3"/>
      <c r="I53" s="3"/>
      <c r="J53" s="4"/>
      <c r="K53" s="12" t="s">
        <v>25</v>
      </c>
      <c r="L53" s="16"/>
    </row>
    <row r="54" spans="1:11" ht="15">
      <c r="A54" s="2" t="s">
        <v>63</v>
      </c>
      <c r="B54" s="3"/>
      <c r="C54" s="3"/>
      <c r="D54" s="3"/>
      <c r="E54" s="3"/>
      <c r="F54" s="3"/>
      <c r="G54" s="3"/>
      <c r="H54" s="3"/>
      <c r="I54" s="3"/>
      <c r="J54" s="4"/>
      <c r="K54" s="15">
        <f>K38+K41-K48</f>
        <v>11941.821999999998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242.6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39</v>
      </c>
      <c r="B57" s="3"/>
      <c r="C57" s="3"/>
      <c r="D57" s="3"/>
      <c r="E57" s="3"/>
      <c r="F57" s="3"/>
      <c r="G57" s="3"/>
      <c r="H57" s="3"/>
      <c r="I57" s="3"/>
      <c r="J57" s="4"/>
      <c r="K57" s="15">
        <f>K41</f>
        <v>6470.142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95</v>
      </c>
      <c r="B59" s="3"/>
      <c r="C59" s="3"/>
      <c r="D59" s="3"/>
      <c r="E59" s="3"/>
      <c r="F59" s="3"/>
      <c r="G59" s="3"/>
      <c r="H59" s="3"/>
      <c r="I59" s="3"/>
      <c r="J59" s="4"/>
      <c r="K59" s="15">
        <f aca="true" t="shared" si="0" ref="K59:K64">K43</f>
        <v>3005.814</v>
      </c>
    </row>
    <row r="60" spans="1:11" ht="15.75">
      <c r="A60" s="7" t="s">
        <v>16</v>
      </c>
      <c r="B60" s="3"/>
      <c r="C60" s="3"/>
      <c r="D60" s="3"/>
      <c r="E60" s="3"/>
      <c r="F60" s="3"/>
      <c r="G60" s="3"/>
      <c r="H60" s="3"/>
      <c r="I60" s="3"/>
      <c r="J60" s="4"/>
      <c r="K60" s="15">
        <f t="shared" si="0"/>
        <v>152.838</v>
      </c>
    </row>
    <row r="61" spans="1:11" ht="15.75">
      <c r="A61" s="7" t="s">
        <v>53</v>
      </c>
      <c r="B61" s="3"/>
      <c r="C61" s="3"/>
      <c r="D61" s="3"/>
      <c r="E61" s="3"/>
      <c r="F61" s="3"/>
      <c r="G61" s="3"/>
      <c r="H61" s="3"/>
      <c r="I61" s="3"/>
      <c r="J61" s="4"/>
      <c r="K61" s="15">
        <f t="shared" si="0"/>
        <v>1360.986</v>
      </c>
    </row>
    <row r="62" spans="1:11" ht="15.75">
      <c r="A62" s="7" t="s">
        <v>54</v>
      </c>
      <c r="B62" s="3"/>
      <c r="C62" s="3"/>
      <c r="D62" s="3"/>
      <c r="E62" s="3"/>
      <c r="F62" s="3"/>
      <c r="G62" s="3"/>
      <c r="H62" s="3"/>
      <c r="I62" s="3"/>
      <c r="J62" s="4"/>
      <c r="K62" s="15">
        <f t="shared" si="0"/>
        <v>727.8</v>
      </c>
    </row>
    <row r="63" spans="1:11" ht="15.75">
      <c r="A63" s="7" t="s">
        <v>55</v>
      </c>
      <c r="B63" s="6"/>
      <c r="C63" s="6"/>
      <c r="D63" s="6"/>
      <c r="E63" s="6"/>
      <c r="F63" s="6"/>
      <c r="G63" s="6"/>
      <c r="H63" s="6"/>
      <c r="I63" s="3"/>
      <c r="J63" s="4"/>
      <c r="K63" s="15">
        <f t="shared" si="0"/>
        <v>0</v>
      </c>
    </row>
    <row r="64" spans="1:11" ht="15">
      <c r="A64" s="8" t="s">
        <v>14</v>
      </c>
      <c r="B64" s="9"/>
      <c r="C64" s="9"/>
      <c r="D64" s="9"/>
      <c r="E64" s="9"/>
      <c r="F64" s="9"/>
      <c r="G64" s="9"/>
      <c r="H64" s="9"/>
      <c r="I64" s="9"/>
      <c r="J64" s="10"/>
      <c r="K64" s="15">
        <f t="shared" si="0"/>
        <v>5247.438</v>
      </c>
    </row>
    <row r="66" spans="1:12" ht="15">
      <c r="A66" s="2" t="s">
        <v>64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8674</v>
      </c>
      <c r="L66" s="16"/>
    </row>
    <row r="67" spans="1:11" ht="15">
      <c r="A67" s="21" t="s">
        <v>65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25079.987999999998</v>
      </c>
    </row>
    <row r="68" spans="1:11" ht="15">
      <c r="A68" s="22" t="s">
        <v>66</v>
      </c>
      <c r="B68" s="23"/>
      <c r="C68" s="23"/>
      <c r="D68" s="23"/>
      <c r="E68" s="23"/>
      <c r="F68" s="23"/>
      <c r="G68" s="23"/>
      <c r="H68" s="23"/>
      <c r="I68" s="23"/>
      <c r="J68" s="10"/>
      <c r="K68" s="15">
        <f>K64+K48+K32+K15</f>
        <v>20589.462</v>
      </c>
    </row>
    <row r="69" spans="1:12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5"/>
      <c r="L69" s="20"/>
    </row>
    <row r="70" spans="1:11" ht="15">
      <c r="A70" s="2" t="s">
        <v>68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13164.525999999998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"/>
  <sheetViews>
    <sheetView tabSelected="1" workbookViewId="0" topLeftCell="A67">
      <selection activeCell="M88" sqref="M88"/>
    </sheetView>
  </sheetViews>
  <sheetFormatPr defaultColWidth="9.00390625" defaultRowHeight="12.75"/>
  <cols>
    <col min="10" max="10" width="18.375" style="0" customWidth="1"/>
    <col min="22" max="22" width="18.375" style="0" customWidth="1"/>
    <col min="34" max="34" width="18.253906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46</v>
      </c>
      <c r="C2" s="1"/>
      <c r="D2" s="1"/>
      <c r="E2" s="1"/>
      <c r="F2" s="1"/>
      <c r="G2" s="1"/>
      <c r="H2" s="1"/>
      <c r="I2" s="1"/>
      <c r="M2" s="1"/>
      <c r="N2" s="1" t="s">
        <v>45</v>
      </c>
      <c r="O2" s="1"/>
      <c r="P2" s="1"/>
      <c r="Q2" s="1"/>
      <c r="R2" s="1"/>
      <c r="S2" s="1"/>
      <c r="T2" s="1"/>
      <c r="U2" s="1"/>
      <c r="Y2" s="1"/>
      <c r="Z2" s="1" t="s">
        <v>44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L3" t="s">
        <v>25</v>
      </c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69</v>
      </c>
      <c r="B4" s="3"/>
      <c r="C4" s="3"/>
      <c r="D4" s="3"/>
      <c r="E4" s="3"/>
      <c r="F4" s="3"/>
      <c r="G4" s="3"/>
      <c r="H4" s="3"/>
      <c r="I4" s="3"/>
      <c r="J4" s="4"/>
      <c r="K4" s="12" t="s">
        <v>25</v>
      </c>
      <c r="L4" t="s">
        <v>25</v>
      </c>
      <c r="M4" s="2" t="s">
        <v>71</v>
      </c>
      <c r="N4" s="3"/>
      <c r="O4" s="3"/>
      <c r="P4" s="3"/>
      <c r="Q4" s="3"/>
      <c r="R4" s="3"/>
      <c r="S4" s="3"/>
      <c r="T4" s="3"/>
      <c r="U4" s="3"/>
      <c r="V4" s="4"/>
      <c r="W4" s="12" t="s">
        <v>25</v>
      </c>
      <c r="X4" s="16"/>
      <c r="Y4" s="2" t="s">
        <v>91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25</v>
      </c>
      <c r="AJ4" s="16"/>
    </row>
    <row r="5" spans="1:36" ht="15">
      <c r="A5" s="2" t="s">
        <v>70</v>
      </c>
      <c r="B5" s="3"/>
      <c r="C5" s="3"/>
      <c r="D5" s="3"/>
      <c r="E5" s="3"/>
      <c r="F5" s="3"/>
      <c r="G5" s="3"/>
      <c r="H5" s="3"/>
      <c r="I5" s="3"/>
      <c r="J5" s="4"/>
      <c r="K5" s="12">
        <v>8674</v>
      </c>
      <c r="L5" t="s">
        <v>25</v>
      </c>
      <c r="M5" s="2" t="s">
        <v>72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9001.51</v>
      </c>
      <c r="X5" s="16"/>
      <c r="Y5" s="2" t="s">
        <v>92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9329.02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242.6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242.6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242.6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8</v>
      </c>
    </row>
    <row r="8" spans="1:35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8.23</v>
      </c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4">
        <v>8.23</v>
      </c>
      <c r="Y8" s="2" t="s">
        <v>47</v>
      </c>
      <c r="Z8" s="3"/>
      <c r="AA8" s="3"/>
      <c r="AB8" s="3"/>
      <c r="AC8" s="3"/>
      <c r="AD8" s="3"/>
      <c r="AE8" s="3"/>
      <c r="AF8" s="3"/>
      <c r="AG8" s="3"/>
      <c r="AH8" s="4"/>
      <c r="AI8" s="13">
        <f>W8</f>
        <v>8.23</v>
      </c>
    </row>
    <row r="9" spans="1:35" ht="15">
      <c r="A9" s="2" t="s">
        <v>52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1996.598</v>
      </c>
      <c r="M9" s="2" t="s">
        <v>26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1996.598</v>
      </c>
      <c r="Y9" s="2" t="s">
        <v>27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1996.598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95</v>
      </c>
      <c r="B11" s="3"/>
      <c r="C11" s="3"/>
      <c r="D11" s="3"/>
      <c r="E11" s="3"/>
      <c r="F11" s="3"/>
      <c r="G11" s="3"/>
      <c r="H11" s="3"/>
      <c r="I11" s="3"/>
      <c r="J11" s="17"/>
      <c r="K11" s="15">
        <f>W11</f>
        <v>1001.938</v>
      </c>
      <c r="M11" s="7" t="s">
        <v>95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1001.938</v>
      </c>
      <c r="Y11" s="7" t="s">
        <v>95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1001.938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17"/>
      <c r="K12" s="15">
        <f>K6*0.21</f>
        <v>50.946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50.946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50.946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373.604</v>
      </c>
      <c r="M13" s="7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373.604</v>
      </c>
      <c r="Y13" s="7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373.604</v>
      </c>
    </row>
    <row r="14" spans="1:35" ht="15.75">
      <c r="A14" s="7" t="s">
        <v>54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242.6</v>
      </c>
      <c r="M14" s="7" t="s">
        <v>54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242.6</v>
      </c>
      <c r="Y14" s="7" t="s">
        <v>54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242.6</v>
      </c>
    </row>
    <row r="15" spans="1:35" ht="15.75">
      <c r="A15" s="7" t="s">
        <v>55</v>
      </c>
      <c r="B15" s="6"/>
      <c r="C15" s="6"/>
      <c r="D15" s="6"/>
      <c r="E15" s="6"/>
      <c r="F15" s="6"/>
      <c r="G15" s="6"/>
      <c r="H15" s="6"/>
      <c r="I15" s="3"/>
      <c r="J15" s="4"/>
      <c r="K15" s="14" t="s">
        <v>25</v>
      </c>
      <c r="M15" s="7" t="s">
        <v>55</v>
      </c>
      <c r="N15" s="6"/>
      <c r="O15" s="6"/>
      <c r="P15" s="6"/>
      <c r="Q15" s="6"/>
      <c r="R15" s="6"/>
      <c r="S15" s="6"/>
      <c r="T15" s="6"/>
      <c r="U15" s="3"/>
      <c r="V15" s="4"/>
      <c r="W15" s="14"/>
      <c r="Y15" s="7" t="s">
        <v>55</v>
      </c>
      <c r="Z15" s="6"/>
      <c r="AA15" s="6"/>
      <c r="AB15" s="6"/>
      <c r="AC15" s="6"/>
      <c r="AD15" s="6"/>
      <c r="AE15" s="6"/>
      <c r="AF15" s="6"/>
      <c r="AG15" s="3"/>
      <c r="AH15" s="4"/>
      <c r="AI15" s="14"/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25</v>
      </c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13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13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8" t="s">
        <v>14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K11++K12+K13+K14</f>
        <v>1669.088</v>
      </c>
      <c r="M26" s="8" t="s">
        <v>14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</f>
        <v>1669.088</v>
      </c>
      <c r="Y26" s="8" t="s">
        <v>14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</f>
        <v>1669.088</v>
      </c>
    </row>
    <row r="28" spans="1:33" ht="15.75">
      <c r="A28" s="1"/>
      <c r="B28" s="1"/>
      <c r="C28" s="1"/>
      <c r="D28" s="1"/>
      <c r="E28" s="24" t="s">
        <v>32</v>
      </c>
      <c r="F28" s="1"/>
      <c r="G28" s="1"/>
      <c r="H28" s="1"/>
      <c r="I28" s="1"/>
      <c r="M28" s="1"/>
      <c r="N28" s="1"/>
      <c r="O28" s="1"/>
      <c r="P28" s="1"/>
      <c r="Q28" s="1"/>
      <c r="R28" s="24" t="s">
        <v>30</v>
      </c>
      <c r="S28" s="1"/>
      <c r="T28" s="1"/>
      <c r="U28" s="1"/>
      <c r="Y28" s="1"/>
      <c r="Z28" s="1"/>
      <c r="AA28" s="1"/>
      <c r="AB28" s="1"/>
      <c r="AC28" s="1"/>
      <c r="AD28" s="24" t="s">
        <v>28</v>
      </c>
      <c r="AE28" s="1"/>
      <c r="AF28" s="1"/>
      <c r="AG28" s="1"/>
    </row>
    <row r="29" spans="1:36" ht="15">
      <c r="A29" s="2" t="s">
        <v>75</v>
      </c>
      <c r="B29" s="3"/>
      <c r="C29" s="3"/>
      <c r="D29" s="3"/>
      <c r="E29" s="3"/>
      <c r="F29" s="3"/>
      <c r="G29" s="3"/>
      <c r="H29" s="3"/>
      <c r="I29" s="3"/>
      <c r="J29" s="4"/>
      <c r="K29" s="15" t="s">
        <v>25</v>
      </c>
      <c r="L29" s="16"/>
      <c r="M29" s="2" t="s">
        <v>73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25</v>
      </c>
      <c r="X29" s="16" t="s">
        <v>25</v>
      </c>
      <c r="Y29" s="2" t="s">
        <v>89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25</v>
      </c>
      <c r="AJ29" s="16" t="s">
        <v>25</v>
      </c>
    </row>
    <row r="30" spans="1:35" ht="15">
      <c r="A30" s="2" t="s">
        <v>76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9656.53</v>
      </c>
      <c r="M30" s="2" t="s">
        <v>74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9984.04</v>
      </c>
      <c r="Y30" s="2" t="s">
        <v>90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10311.550000000001</v>
      </c>
    </row>
    <row r="31" spans="1:36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242.6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242.6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242.6</v>
      </c>
      <c r="AJ31" s="16"/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f>K7</f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8</v>
      </c>
    </row>
    <row r="33" spans="1:35" ht="15">
      <c r="A33" s="2" t="s">
        <v>47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8.23</v>
      </c>
      <c r="M33" s="2" t="s">
        <v>47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8.23</v>
      </c>
      <c r="Y33" s="2" t="s">
        <v>47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8.89</v>
      </c>
    </row>
    <row r="34" spans="1:35" ht="15">
      <c r="A34" s="2" t="s">
        <v>51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1996.598</v>
      </c>
      <c r="M34" s="2" t="s">
        <v>50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1996.598</v>
      </c>
      <c r="Y34" s="2" t="s">
        <v>49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2156.714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95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1001.938</v>
      </c>
      <c r="M36" s="7" t="s">
        <v>95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1001.938</v>
      </c>
      <c r="Y36" s="7" t="s">
        <v>95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1001.938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50.946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50.946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50.946</v>
      </c>
    </row>
    <row r="38" spans="1:35" ht="15.75">
      <c r="A38" s="7" t="s">
        <v>53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373.604</v>
      </c>
      <c r="M38" s="7" t="s">
        <v>53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373.604</v>
      </c>
      <c r="Y38" s="7" t="s">
        <v>53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AI31*1.87</f>
        <v>453.66200000000003</v>
      </c>
    </row>
    <row r="39" spans="1:35" ht="15.75">
      <c r="A39" s="7" t="s">
        <v>54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242.6</v>
      </c>
      <c r="M39" s="7" t="s">
        <v>54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242.6</v>
      </c>
      <c r="Y39" s="7" t="s">
        <v>54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242.6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93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v>0</v>
      </c>
    </row>
    <row r="41" spans="1:35" ht="15.75">
      <c r="A41" s="7" t="s">
        <v>55</v>
      </c>
      <c r="B41" s="6"/>
      <c r="C41" s="6"/>
      <c r="D41" s="6"/>
      <c r="E41" s="6"/>
      <c r="F41" s="6"/>
      <c r="G41" s="6"/>
      <c r="H41" s="6"/>
      <c r="I41" s="3"/>
      <c r="J41" s="4"/>
      <c r="K41" s="14"/>
      <c r="M41" s="7" t="s">
        <v>55</v>
      </c>
      <c r="N41" s="6"/>
      <c r="O41" s="6"/>
      <c r="P41" s="6"/>
      <c r="Q41" s="6"/>
      <c r="R41" s="6"/>
      <c r="S41" s="6"/>
      <c r="T41" s="6"/>
      <c r="U41" s="3"/>
      <c r="V41" s="4"/>
      <c r="W41" s="14"/>
      <c r="Y41" s="7" t="s">
        <v>94</v>
      </c>
      <c r="Z41" s="6"/>
      <c r="AA41" s="6"/>
      <c r="AB41" s="6"/>
      <c r="AC41" s="6"/>
      <c r="AD41" s="6"/>
      <c r="AE41" s="6"/>
      <c r="AF41" s="6"/>
      <c r="AG41" s="3"/>
      <c r="AH41" s="4"/>
      <c r="AI41" s="14"/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6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  <c r="AJ50" s="16"/>
    </row>
    <row r="51" spans="1:35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13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13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8" t="s">
        <v>14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1669.088</v>
      </c>
      <c r="M52" s="8" t="s">
        <v>14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</f>
        <v>1669.088</v>
      </c>
      <c r="Y52" s="8" t="s">
        <v>14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</f>
        <v>1749.146</v>
      </c>
    </row>
    <row r="54" spans="5:30" ht="12.75">
      <c r="E54" s="18" t="s">
        <v>17</v>
      </c>
      <c r="R54" s="19" t="s">
        <v>18</v>
      </c>
      <c r="AD54" s="19" t="s">
        <v>19</v>
      </c>
    </row>
    <row r="55" spans="1:36" ht="15">
      <c r="A55" s="2" t="s">
        <v>77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25</v>
      </c>
      <c r="M55" s="2" t="s">
        <v>79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25</v>
      </c>
      <c r="X55" s="16"/>
      <c r="Y55" s="2" t="s">
        <v>87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25</v>
      </c>
      <c r="AJ55" s="16"/>
    </row>
    <row r="56" spans="1:35" ht="15">
      <c r="A56" s="2" t="s">
        <v>78</v>
      </c>
      <c r="B56" s="3"/>
      <c r="C56" s="3"/>
      <c r="D56" s="3"/>
      <c r="E56" s="3"/>
      <c r="F56" s="3"/>
      <c r="G56" s="3"/>
      <c r="H56" s="3"/>
      <c r="I56" s="3"/>
      <c r="J56" s="4"/>
      <c r="K56" s="15">
        <f>AI30+AI34-AI52</f>
        <v>10719.118</v>
      </c>
      <c r="M56" s="2" t="s">
        <v>80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11126.686</v>
      </c>
      <c r="Y56" s="2" t="s">
        <v>88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11534.253999999999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242.6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242.6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242.6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</v>
      </c>
    </row>
    <row r="59" spans="1:35" ht="15">
      <c r="A59" s="2" t="s">
        <v>47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8.89</v>
      </c>
      <c r="M59" s="2" t="s">
        <v>47</v>
      </c>
      <c r="N59" s="3"/>
      <c r="O59" s="3"/>
      <c r="P59" s="3"/>
      <c r="Q59" s="3"/>
      <c r="R59" s="3"/>
      <c r="S59" s="3"/>
      <c r="T59" s="3"/>
      <c r="U59" s="3"/>
      <c r="V59" s="4"/>
      <c r="W59" s="13">
        <f>K59</f>
        <v>8.89</v>
      </c>
      <c r="Y59" s="2" t="s">
        <v>47</v>
      </c>
      <c r="Z59" s="3"/>
      <c r="AA59" s="3"/>
      <c r="AB59" s="3"/>
      <c r="AC59" s="3"/>
      <c r="AD59" s="3"/>
      <c r="AE59" s="3"/>
      <c r="AF59" s="3"/>
      <c r="AG59" s="3"/>
      <c r="AH59" s="4"/>
      <c r="AI59" s="13">
        <f>W59</f>
        <v>8.89</v>
      </c>
    </row>
    <row r="60" spans="1:35" ht="15">
      <c r="A60" s="2" t="s">
        <v>33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2156.714</v>
      </c>
      <c r="M60" s="2" t="s">
        <v>31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2156.714</v>
      </c>
      <c r="Y60" s="2" t="s">
        <v>29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2156.714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95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1001.938</v>
      </c>
      <c r="M62" s="7" t="s">
        <v>95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1001.938</v>
      </c>
      <c r="Y62" s="7" t="s">
        <v>95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1001.938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50.946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50.946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50.946</v>
      </c>
    </row>
    <row r="64" spans="1:35" ht="15.75">
      <c r="A64" s="7" t="s">
        <v>53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453.66200000000003</v>
      </c>
      <c r="M64" s="7" t="s">
        <v>53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453.66200000000003</v>
      </c>
      <c r="Y64" s="7" t="s">
        <v>53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453.66200000000003</v>
      </c>
    </row>
    <row r="65" spans="1:35" ht="15.75">
      <c r="A65" s="7" t="s">
        <v>54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242.6</v>
      </c>
      <c r="M65" s="7" t="s">
        <v>54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242.6</v>
      </c>
      <c r="Y65" s="7" t="s">
        <v>54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242.6</v>
      </c>
    </row>
    <row r="66" spans="1:35" ht="15.75">
      <c r="A66" s="7" t="s">
        <v>93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0</v>
      </c>
      <c r="M66" s="7" t="s">
        <v>93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0</v>
      </c>
      <c r="Y66" s="7" t="s">
        <v>93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0</v>
      </c>
    </row>
    <row r="67" spans="1:35" ht="15.75">
      <c r="A67" s="7" t="s">
        <v>94</v>
      </c>
      <c r="B67" s="6"/>
      <c r="C67" s="6"/>
      <c r="D67" s="6"/>
      <c r="E67" s="6"/>
      <c r="F67" s="6"/>
      <c r="G67" s="6"/>
      <c r="H67" s="6"/>
      <c r="I67" s="3"/>
      <c r="J67" s="4"/>
      <c r="K67" s="14"/>
      <c r="M67" s="7" t="s">
        <v>94</v>
      </c>
      <c r="N67" s="6"/>
      <c r="O67" s="6"/>
      <c r="P67" s="6"/>
      <c r="Q67" s="6"/>
      <c r="R67" s="6"/>
      <c r="S67" s="6"/>
      <c r="T67" s="6"/>
      <c r="U67" s="3"/>
      <c r="V67" s="4"/>
      <c r="W67" s="14" t="s">
        <v>25</v>
      </c>
      <c r="Y67" s="7" t="s">
        <v>94</v>
      </c>
      <c r="Z67" s="6"/>
      <c r="AA67" s="6"/>
      <c r="AB67" s="6"/>
      <c r="AC67" s="6"/>
      <c r="AD67" s="6"/>
      <c r="AE67" s="6"/>
      <c r="AF67" s="6"/>
      <c r="AG67" s="3"/>
      <c r="AH67" s="4"/>
      <c r="AI67" s="14"/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25</v>
      </c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8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9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11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13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13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13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8" t="s">
        <v>14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</f>
        <v>1749.146</v>
      </c>
      <c r="M78" s="8" t="s">
        <v>14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1749.146</v>
      </c>
      <c r="Y78" s="8" t="s">
        <v>14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W78</f>
        <v>1749.146</v>
      </c>
    </row>
    <row r="80" spans="5:30" ht="12.75">
      <c r="E80" s="18" t="s">
        <v>20</v>
      </c>
      <c r="R80" s="19" t="s">
        <v>21</v>
      </c>
      <c r="AD80" s="19" t="s">
        <v>22</v>
      </c>
    </row>
    <row r="81" spans="1:36" ht="15">
      <c r="A81" s="2" t="s">
        <v>83</v>
      </c>
      <c r="B81" s="3"/>
      <c r="C81" s="3"/>
      <c r="D81" s="3"/>
      <c r="E81" s="3"/>
      <c r="F81" s="3"/>
      <c r="G81" s="3"/>
      <c r="H81" s="3"/>
      <c r="I81" s="3"/>
      <c r="J81" s="4"/>
      <c r="K81" s="12" t="s">
        <v>25</v>
      </c>
      <c r="L81" s="16"/>
      <c r="M81" s="2" t="s">
        <v>81</v>
      </c>
      <c r="N81" s="3"/>
      <c r="O81" s="3"/>
      <c r="P81" s="3"/>
      <c r="Q81" s="3"/>
      <c r="R81" s="3"/>
      <c r="S81" s="3"/>
      <c r="T81" s="3"/>
      <c r="U81" s="3"/>
      <c r="V81" s="4"/>
      <c r="W81" s="15" t="s">
        <v>25</v>
      </c>
      <c r="X81" s="16"/>
      <c r="Y81" s="2" t="s">
        <v>85</v>
      </c>
      <c r="Z81" s="3"/>
      <c r="AA81" s="3"/>
      <c r="AB81" s="3"/>
      <c r="AC81" s="3"/>
      <c r="AD81" s="3"/>
      <c r="AE81" s="3"/>
      <c r="AF81" s="3"/>
      <c r="AG81" s="3"/>
      <c r="AH81" s="4"/>
      <c r="AI81" s="15" t="s">
        <v>25</v>
      </c>
      <c r="AJ81" s="20"/>
    </row>
    <row r="82" spans="1:35" ht="15">
      <c r="A82" s="2" t="s">
        <v>84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11941.821999999998</v>
      </c>
      <c r="M82" s="2" t="s">
        <v>82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12349.389999999998</v>
      </c>
      <c r="Y82" s="2" t="s">
        <v>86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12756.957999999997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242.6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242.6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242.6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8</v>
      </c>
    </row>
    <row r="85" spans="1:35" ht="15">
      <c r="A85" s="2" t="s">
        <v>47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8.89</v>
      </c>
      <c r="M85" s="2" t="s">
        <v>47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8.89</v>
      </c>
      <c r="Y85" s="2" t="s">
        <v>47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8.89</v>
      </c>
    </row>
    <row r="86" spans="1:35" ht="15">
      <c r="A86" s="2" t="s">
        <v>35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2156.714</v>
      </c>
      <c r="M86" s="2" t="s">
        <v>34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2156.714</v>
      </c>
      <c r="Y86" s="2" t="s">
        <v>48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2156.714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95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1001.938</v>
      </c>
      <c r="M88" s="7" t="s">
        <v>95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1001.938</v>
      </c>
      <c r="Y88" s="7" t="s">
        <v>95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1001.938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50.946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50.946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50.946</v>
      </c>
    </row>
    <row r="90" spans="1:35" ht="15.75">
      <c r="A90" s="7" t="s">
        <v>53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453.66200000000003</v>
      </c>
      <c r="M90" s="7" t="s">
        <v>53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453.66200000000003</v>
      </c>
      <c r="Y90" s="7" t="s">
        <v>53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453.66200000000003</v>
      </c>
    </row>
    <row r="91" spans="1:35" ht="15.75">
      <c r="A91" s="7" t="s">
        <v>54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242.6</v>
      </c>
      <c r="M91" s="7" t="s">
        <v>54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242.6</v>
      </c>
      <c r="Y91" s="7" t="s">
        <v>54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242.6</v>
      </c>
    </row>
    <row r="92" spans="1:35" ht="15.75">
      <c r="A92" s="7" t="s">
        <v>93</v>
      </c>
      <c r="B92" s="3"/>
      <c r="C92" s="3"/>
      <c r="D92" s="3"/>
      <c r="E92" s="3"/>
      <c r="F92" s="3"/>
      <c r="G92" s="3"/>
      <c r="H92" s="3"/>
      <c r="I92" s="3"/>
      <c r="J92" s="4"/>
      <c r="K92" s="15">
        <f>K66</f>
        <v>0</v>
      </c>
      <c r="M92" s="7" t="s">
        <v>93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0</v>
      </c>
      <c r="Y92" s="7" t="s">
        <v>93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94</v>
      </c>
      <c r="B93" s="6"/>
      <c r="C93" s="6"/>
      <c r="D93" s="6"/>
      <c r="E93" s="6"/>
      <c r="F93" s="6"/>
      <c r="G93" s="6"/>
      <c r="H93" s="6"/>
      <c r="I93" s="3"/>
      <c r="J93" s="4"/>
      <c r="K93" s="14"/>
      <c r="M93" s="7" t="s">
        <v>94</v>
      </c>
      <c r="N93" s="6"/>
      <c r="O93" s="6"/>
      <c r="P93" s="6"/>
      <c r="Q93" s="6"/>
      <c r="R93" s="6"/>
      <c r="S93" s="6"/>
      <c r="T93" s="6"/>
      <c r="U93" s="3"/>
      <c r="V93" s="4"/>
      <c r="W93" s="14"/>
      <c r="Y93" s="7" t="s">
        <v>94</v>
      </c>
      <c r="Z93" s="6"/>
      <c r="AA93" s="6"/>
      <c r="AB93" s="6"/>
      <c r="AC93" s="6"/>
      <c r="AD93" s="6"/>
      <c r="AE93" s="6"/>
      <c r="AF93" s="6"/>
      <c r="AG93" s="3"/>
      <c r="AH93" s="4"/>
      <c r="AI93" s="14"/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11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11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23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M103" s="2" t="s">
        <v>24</v>
      </c>
      <c r="N103" s="3"/>
      <c r="O103" s="3"/>
      <c r="P103" s="3"/>
      <c r="Q103" s="3"/>
      <c r="R103" s="3"/>
      <c r="S103" s="3"/>
      <c r="T103" s="3"/>
      <c r="U103" s="3"/>
      <c r="V103" s="4"/>
      <c r="W103" s="5"/>
      <c r="Y103" s="2" t="s">
        <v>23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/>
    </row>
    <row r="104" spans="1:35" ht="15">
      <c r="A104" s="8" t="s">
        <v>14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K78</f>
        <v>1749.146</v>
      </c>
      <c r="M104" s="8" t="s">
        <v>14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1749.146</v>
      </c>
      <c r="Y104" s="8" t="s">
        <v>14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1749.146</v>
      </c>
    </row>
    <row r="106" ht="12.75">
      <c r="AI106" s="16" t="s">
        <v>25</v>
      </c>
    </row>
    <row r="107" ht="12.75">
      <c r="AI107" s="25" t="s">
        <v>25</v>
      </c>
    </row>
    <row r="108" ht="12.75">
      <c r="AI108" s="25">
        <f>AI82+AI86-AI104</f>
        <v>13164.525999999996</v>
      </c>
    </row>
    <row r="110" ht="12.75">
      <c r="AI110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2014-02-07T08:11:22Z</cp:lastPrinted>
  <dcterms:created xsi:type="dcterms:W3CDTF">2012-04-11T04:13:08Z</dcterms:created>
  <dcterms:modified xsi:type="dcterms:W3CDTF">2017-05-15T11:33:33Z</dcterms:modified>
  <cp:category/>
  <cp:version/>
  <cp:contentType/>
  <cp:contentStatus/>
</cp:coreProperties>
</file>