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<sst xmlns="http://schemas.openxmlformats.org/spreadsheetml/2006/main" count="382" uniqueCount="98">
  <si>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</si>
  <si>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</si>
  <si>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</si>
  <si>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</si>
  <si>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</si>
  <si>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</si>
  <si>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</si>
  <si>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</si>
  <si>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</si>
  <si>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</si>
  <si>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</si>
  <si>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</si>
  <si>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</si>
  <si>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</si>
  <si>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</si>
  <si>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</si>
  <si>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</si>
  <si>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</si>
  <si>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</si>
  <si>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</si>
  <si>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</si>
  <si>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</si>
  <si>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</si>
  <si>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</si>
  <si>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</si>
  <si>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</si>
  <si>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</si>
  <si>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 xml:space="preserve">6.начислено за май  </t>
  </si>
  <si>
    <t>май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</si>
  <si>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</si>
  <si>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</si>
  <si>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</si>
  <si>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г. Электрические сети с заменой электролампочек  </t>
  </si>
  <si>
    <t xml:space="preserve">6.начислено за декабрь  </t>
  </si>
  <si>
    <t xml:space="preserve">6.начислено за ноябрь   </t>
  </si>
  <si>
    <t xml:space="preserve">6.начислено за октябрь </t>
  </si>
  <si>
    <t>к. Прочие работы (списывание показаний)</t>
  </si>
  <si>
    <t>апрель</t>
  </si>
  <si>
    <t xml:space="preserve">коммунальным услугам жилого дома № 19 ул. Голикова за 1 квартал </t>
  </si>
  <si>
    <t xml:space="preserve">5.начислено за 1 квартал  </t>
  </si>
  <si>
    <t xml:space="preserve">коммунальным услугам жилого дома № 19 ул. Голикова за 2 квартал  </t>
  </si>
  <si>
    <t xml:space="preserve">5.начислено за 2 квартал  </t>
  </si>
  <si>
    <t xml:space="preserve">коммунальным услугам жилого дома № 19 ул. Голикова за 3 квартал  </t>
  </si>
  <si>
    <t xml:space="preserve">5.начислено за 3 квартал  </t>
  </si>
  <si>
    <t xml:space="preserve">5.начислено за 4 квартал  </t>
  </si>
  <si>
    <t xml:space="preserve">коммунальным услугам жилого дома № 19  ул. Голикова за январь  </t>
  </si>
  <si>
    <t xml:space="preserve">5. Тариф  </t>
  </si>
  <si>
    <t xml:space="preserve">коммунальным услугам жилого дома № 19 ул. Голикова за февраль  </t>
  </si>
  <si>
    <t xml:space="preserve">коммунальным услугам жилого дома № 19 ул.Голикова за март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</si>
  <si>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</si>
  <si>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</si>
  <si>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</si>
  <si>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</si>
  <si>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</si>
  <si>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</si>
  <si>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</si>
  <si>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</si>
  <si>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</si>
  <si>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</si>
  <si>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 xml:space="preserve">коммунальным услугам жилого дома № 19 ул. Голикова за 4 квартал   </t>
  </si>
  <si>
    <t>1. Задолженность по содержанию и текущему ремонту жилого дома на 01.10.2016года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</si>
  <si>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</si>
  <si>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</si>
  <si>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</si>
  <si>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</si>
  <si>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</si>
  <si>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</si>
  <si>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</si>
  <si>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</si>
  <si>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</si>
  <si>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</si>
  <si>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</si>
  <si>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</si>
  <si>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</si>
  <si>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</si>
  <si>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</si>
  <si>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</si>
  <si>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</si>
  <si>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</si>
  <si>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</si>
  <si>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</si>
  <si>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</si>
  <si>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</si>
  <si>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</si>
  <si>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</si>
  <si>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</si>
  <si>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</si>
  <si>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</si>
  <si>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</si>
  <si>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</si>
  <si>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</si>
  <si>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6.начислено за апрель  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</si>
  <si>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</si>
  <si>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</si>
  <si>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(песок)</t>
  </si>
  <si>
    <t>и. Остекление окон в местах общего пользования (засыпка песком)</t>
  </si>
  <si>
    <t>и. Остекление окон в местах общего пользования (очистка крыши)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</si>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</sst>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selection activeCell="A10" sqref="A10"/>
    </sheetView>
  </sheetViews>
  <sheetFormatPr defaultColWidth="9.00390625" defaultRowHeight="12.75"/>
  <cols>
    <col min="10" max="10" width="17.375" style="0" customWidth="1"/>
  </cols>
  <sheetData>
    <row r="1" spans="1:9" ht="15.75" customHeight="1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</row>
    <row r="5" spans="1:11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>
        <v>11604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375.7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39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9276.033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97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4654.923</v>
      </c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236.69099999999997</v>
      </c>
    </row>
    <row r="12" spans="1:11" ht="15.75">
      <c r="A12" s="7" t="s">
        <v>50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1735.734</v>
      </c>
    </row>
    <row r="13" spans="1:11" ht="15.75">
      <c r="A13" s="7" t="s">
        <v>51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1127.1</v>
      </c>
    </row>
    <row r="14" spans="1:11" ht="15.75">
      <c r="A14" s="7" t="s">
        <v>52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Лист2!W15*2+Лист2!AI15</f>
        <v>678</v>
      </c>
    </row>
    <row r="15" spans="1:11" ht="1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8432.448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40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55</v>
      </c>
      <c r="B21" s="3"/>
      <c r="C21" s="3"/>
      <c r="D21" s="3"/>
      <c r="E21" s="3"/>
      <c r="F21" s="3"/>
      <c r="G21" s="3"/>
      <c r="H21" s="3"/>
      <c r="I21" s="3"/>
      <c r="J21" s="4"/>
      <c r="K21" s="15" t="s">
        <v>21</v>
      </c>
      <c r="L21" s="17"/>
    </row>
    <row r="22" spans="1:11" ht="15">
      <c r="A22" s="2" t="s">
        <v>56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12447.585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375.7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8</v>
      </c>
    </row>
    <row r="25" spans="1:11" ht="15">
      <c r="A25" s="2" t="s">
        <v>41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Лист2!W34*2+Лист2!AI34</f>
        <v>9523.994999999999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97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4654.923</v>
      </c>
    </row>
    <row r="28" spans="1:11" ht="15.75">
      <c r="A28" s="7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236.69099999999997</v>
      </c>
    </row>
    <row r="29" spans="1:11" ht="15.75">
      <c r="A29" s="7" t="s">
        <v>50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1859.715</v>
      </c>
    </row>
    <row r="30" spans="1:11" ht="15.75">
      <c r="A30" s="7" t="s">
        <v>51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1127.1</v>
      </c>
    </row>
    <row r="31" spans="1:11" ht="15.75">
      <c r="A31" s="7" t="s">
        <v>52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Лист2!AI40+Лист2!AI41+Лист2!W41+Лист2!K41</f>
        <v>240</v>
      </c>
    </row>
    <row r="32" spans="1:11" ht="15">
      <c r="A32" s="8" t="s">
        <v>12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8118.429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42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57</v>
      </c>
      <c r="B37" s="3"/>
      <c r="C37" s="3"/>
      <c r="D37" s="3"/>
      <c r="E37" s="3"/>
      <c r="F37" s="3"/>
      <c r="G37" s="3"/>
      <c r="H37" s="3"/>
      <c r="I37" s="3"/>
      <c r="J37" s="4"/>
      <c r="K37" s="15" t="s">
        <v>21</v>
      </c>
      <c r="L37" s="17"/>
    </row>
    <row r="38" spans="1:11" ht="15">
      <c r="A38" s="2" t="s">
        <v>58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13853.150999999998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375.7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43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10019.919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97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Лист2!K62*3</f>
        <v>4654.923</v>
      </c>
    </row>
    <row r="44" spans="1:11" ht="15.75">
      <c r="A44" s="7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Лист2!K63*3</f>
        <v>236.69099999999997</v>
      </c>
    </row>
    <row r="45" spans="1:11" ht="15.75">
      <c r="A45" s="7" t="s">
        <v>50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2107.6769999999997</v>
      </c>
    </row>
    <row r="46" spans="1:11" ht="15.75">
      <c r="A46" s="7" t="s">
        <v>51</v>
      </c>
      <c r="B46" s="3"/>
      <c r="C46" s="3"/>
      <c r="D46" s="3"/>
      <c r="E46" s="3"/>
      <c r="F46" s="3"/>
      <c r="G46" s="3"/>
      <c r="H46" s="3"/>
      <c r="I46" s="3"/>
      <c r="J46" s="4"/>
      <c r="K46" s="15">
        <f>Лист2!K65*3</f>
        <v>1127.1</v>
      </c>
    </row>
    <row r="47" spans="1:11" ht="15.75">
      <c r="A47" s="7" t="s">
        <v>52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Лист2!K66+Лист2!K67+Лист2!W66+Лист2!W67+Лист2!AI66+Лист2!AI67</f>
        <v>2640</v>
      </c>
    </row>
    <row r="48" spans="1:11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10766.391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59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60</v>
      </c>
      <c r="B53" s="3"/>
      <c r="C53" s="3"/>
      <c r="D53" s="3"/>
      <c r="E53" s="3"/>
      <c r="F53" s="3"/>
      <c r="G53" s="3"/>
      <c r="H53" s="3"/>
      <c r="I53" s="3"/>
      <c r="J53" s="4"/>
      <c r="K53" s="15" t="s">
        <v>21</v>
      </c>
      <c r="L53" s="16"/>
    </row>
    <row r="54" spans="1:11" ht="15">
      <c r="A54" s="2" t="s">
        <v>61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K38+K41-K48</f>
        <v>13106.679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375.7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44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10019.919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97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4654.923</v>
      </c>
    </row>
    <row r="60" spans="1:11" ht="15.75">
      <c r="A60" s="7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236.69099999999997</v>
      </c>
    </row>
    <row r="61" spans="1:11" ht="15.75">
      <c r="A61" s="7" t="s">
        <v>50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2107.6769999999997</v>
      </c>
    </row>
    <row r="62" spans="1:11" ht="15.75">
      <c r="A62" s="7" t="s">
        <v>51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1127.1</v>
      </c>
    </row>
    <row r="63" spans="1:11" ht="15.75">
      <c r="A63" s="7" t="s">
        <v>52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Лист2!K92+Лист2!K93+Лист2!W92+Лист2!W93+Лист2!AI92+Лист2!AI93</f>
        <v>811.064</v>
      </c>
    </row>
    <row r="64" spans="1:11" ht="15">
      <c r="A64" s="8" t="s">
        <v>12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8937.455</v>
      </c>
    </row>
    <row r="66" spans="1:12" ht="15">
      <c r="A66" s="2" t="s">
        <v>62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11604</v>
      </c>
      <c r="L66" s="16"/>
    </row>
    <row r="67" spans="1:11" ht="15">
      <c r="A67" s="20" t="s">
        <v>63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K57*2+K25+K8</f>
        <v>38839.865999999995</v>
      </c>
    </row>
    <row r="68" spans="1:11" ht="15">
      <c r="A68" s="21" t="s">
        <v>64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36254.723</v>
      </c>
    </row>
    <row r="69" spans="1:12" ht="15">
      <c r="A69" s="2" t="s">
        <v>65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6"/>
    </row>
    <row r="70" spans="1:11" ht="15">
      <c r="A70" s="2" t="s">
        <v>66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14189.142999999996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9"/>
  <sheetViews>
    <sheetView tabSelected="1" workbookViewId="0" topLeftCell="A73">
      <selection activeCell="M88" sqref="M88"/>
    </sheetView>
  </sheetViews>
  <sheetFormatPr defaultColWidth="9.00390625" defaultRowHeight="12.75"/>
  <cols>
    <col min="10" max="10" width="18.375" style="0" customWidth="1"/>
    <col min="22" max="22" width="18.00390625" style="0" customWidth="1"/>
    <col min="34" max="34" width="18.1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45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67</v>
      </c>
      <c r="B4" s="3"/>
      <c r="C4" s="3"/>
      <c r="D4" s="3"/>
      <c r="E4" s="3"/>
      <c r="F4" s="3"/>
      <c r="G4" s="3"/>
      <c r="H4" s="3"/>
      <c r="I4" s="3"/>
      <c r="J4" s="4"/>
      <c r="K4" s="12" t="s">
        <v>21</v>
      </c>
      <c r="M4" s="2" t="s">
        <v>69</v>
      </c>
      <c r="N4" s="3"/>
      <c r="O4" s="3"/>
      <c r="P4" s="3"/>
      <c r="Q4" s="3"/>
      <c r="R4" s="3"/>
      <c r="S4" s="3"/>
      <c r="T4" s="3"/>
      <c r="U4" s="3"/>
      <c r="V4" s="4"/>
      <c r="W4" s="15" t="s">
        <v>21</v>
      </c>
      <c r="X4" s="17"/>
      <c r="Y4" s="2" t="s">
        <v>89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21</v>
      </c>
      <c r="AJ4" s="17"/>
    </row>
    <row r="5" spans="1:36" ht="15">
      <c r="A5" s="2" t="s">
        <v>68</v>
      </c>
      <c r="B5" s="3"/>
      <c r="C5" s="3"/>
      <c r="D5" s="3"/>
      <c r="E5" s="3"/>
      <c r="F5" s="3"/>
      <c r="G5" s="3"/>
      <c r="H5" s="3"/>
      <c r="I5" s="3"/>
      <c r="J5" s="4"/>
      <c r="K5" s="12">
        <v>11604</v>
      </c>
      <c r="M5" s="2" t="s">
        <v>70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12031.195</v>
      </c>
      <c r="X5" s="17"/>
      <c r="Y5" s="2" t="s">
        <v>90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12458.39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375.7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375.7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375.7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8.23</v>
      </c>
      <c r="M8" s="2" t="s">
        <v>46</v>
      </c>
      <c r="N8" s="3"/>
      <c r="O8" s="3"/>
      <c r="P8" s="3"/>
      <c r="Q8" s="3"/>
      <c r="R8" s="3"/>
      <c r="S8" s="3"/>
      <c r="T8" s="3"/>
      <c r="U8" s="3"/>
      <c r="V8" s="4"/>
      <c r="W8" s="14">
        <v>8.23</v>
      </c>
      <c r="Y8" s="2" t="s">
        <v>46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8.23</v>
      </c>
    </row>
    <row r="9" spans="1:35" ht="15">
      <c r="A9" s="2" t="s">
        <v>22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3092.011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3092.011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3092.011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97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1551.6409999999998</v>
      </c>
      <c r="M11" s="7" t="s">
        <v>97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1551.6409999999998</v>
      </c>
      <c r="Y11" s="7" t="s">
        <v>97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1551.6409999999998</v>
      </c>
    </row>
    <row r="12" spans="1:35" ht="15.75">
      <c r="A12" s="7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78.89699999999999</v>
      </c>
      <c r="M12" s="7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78.89699999999999</v>
      </c>
      <c r="Y12" s="7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78.89699999999999</v>
      </c>
    </row>
    <row r="13" spans="1:35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578.578</v>
      </c>
      <c r="M13" s="7" t="s">
        <v>50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578.578</v>
      </c>
      <c r="Y13" s="7" t="s">
        <v>50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578.578</v>
      </c>
    </row>
    <row r="14" spans="1:35" ht="15.75">
      <c r="A14" s="7" t="s">
        <v>51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375.7</v>
      </c>
      <c r="M14" s="7" t="s">
        <v>51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375.7</v>
      </c>
      <c r="Y14" s="7" t="s">
        <v>51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375.7</v>
      </c>
    </row>
    <row r="15" spans="1:35" ht="15.75">
      <c r="A15" s="7" t="s">
        <v>52</v>
      </c>
      <c r="B15" s="6"/>
      <c r="C15" s="6"/>
      <c r="D15" s="6"/>
      <c r="E15" s="6"/>
      <c r="F15" s="6"/>
      <c r="G15" s="6"/>
      <c r="H15" s="6"/>
      <c r="I15" s="3"/>
      <c r="J15" s="4"/>
      <c r="K15" s="14">
        <f>K25</f>
        <v>80</v>
      </c>
      <c r="M15" s="7" t="s">
        <v>52</v>
      </c>
      <c r="N15" s="6"/>
      <c r="O15" s="6"/>
      <c r="P15" s="6"/>
      <c r="Q15" s="6"/>
      <c r="R15" s="6"/>
      <c r="S15" s="6"/>
      <c r="T15" s="6"/>
      <c r="U15" s="3"/>
      <c r="V15" s="4"/>
      <c r="W15" s="14">
        <f>W25</f>
        <v>80</v>
      </c>
      <c r="Y15" s="7" t="s">
        <v>52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AI19+AI25</f>
        <v>518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438</v>
      </c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36</v>
      </c>
      <c r="B25" s="3"/>
      <c r="C25" s="3"/>
      <c r="D25" s="3"/>
      <c r="E25" s="3"/>
      <c r="F25" s="3"/>
      <c r="G25" s="3"/>
      <c r="H25" s="3"/>
      <c r="I25" s="3"/>
      <c r="J25" s="4"/>
      <c r="K25" s="5">
        <v>80</v>
      </c>
      <c r="M25" s="2" t="s">
        <v>36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80</v>
      </c>
      <c r="Y25" s="2" t="s">
        <v>36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80</v>
      </c>
    </row>
    <row r="26" spans="1:35" ht="15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2664.816</v>
      </c>
      <c r="M26" s="8" t="s">
        <v>12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2664.816</v>
      </c>
      <c r="Y26" s="8" t="s">
        <v>12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3102.816</v>
      </c>
    </row>
    <row r="28" spans="1:33" ht="15.75">
      <c r="A28" s="1"/>
      <c r="B28" s="1"/>
      <c r="C28" s="1"/>
      <c r="D28" s="1"/>
      <c r="E28" s="23" t="s">
        <v>37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28</v>
      </c>
      <c r="S28" s="1"/>
      <c r="T28" s="1"/>
      <c r="U28" s="1"/>
      <c r="Y28" s="1"/>
      <c r="Z28" s="1"/>
      <c r="AA28" s="1"/>
      <c r="AB28" s="1"/>
      <c r="AC28" s="1"/>
      <c r="AD28" s="23" t="s">
        <v>25</v>
      </c>
      <c r="AE28" s="1"/>
      <c r="AF28" s="1"/>
      <c r="AG28" s="1"/>
    </row>
    <row r="29" spans="1:36" ht="15">
      <c r="A29" s="2" t="s">
        <v>73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21</v>
      </c>
      <c r="L29" s="17"/>
      <c r="M29" s="2" t="s">
        <v>71</v>
      </c>
      <c r="N29" s="3"/>
      <c r="O29" s="3"/>
      <c r="P29" s="3"/>
      <c r="Q29" s="3"/>
      <c r="R29" s="3"/>
      <c r="S29" s="3"/>
      <c r="T29" s="3"/>
      <c r="U29" s="3"/>
      <c r="V29" s="4"/>
      <c r="W29" s="15" t="s">
        <v>21</v>
      </c>
      <c r="X29" s="17" t="s">
        <v>21</v>
      </c>
      <c r="Y29" s="2" t="s">
        <v>87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21</v>
      </c>
      <c r="AJ29" s="17"/>
    </row>
    <row r="30" spans="1:35" ht="15">
      <c r="A30" s="2" t="s">
        <v>74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12447.585</v>
      </c>
      <c r="M30" s="2" t="s">
        <v>72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12874.779999999999</v>
      </c>
      <c r="Y30" s="2" t="s">
        <v>88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13301.974999999999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375.7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375.7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375.7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46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8.23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4">
        <f>W8</f>
        <v>8.23</v>
      </c>
      <c r="Y33" s="2" t="s">
        <v>46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8.89</v>
      </c>
    </row>
    <row r="34" spans="1:35" ht="15">
      <c r="A34" s="2" t="s">
        <v>91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3092.011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3092.011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3339.973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97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1551.6409999999998</v>
      </c>
      <c r="M36" s="7" t="s">
        <v>97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1551.6409999999998</v>
      </c>
      <c r="Y36" s="7" t="s">
        <v>97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1551.6409999999998</v>
      </c>
    </row>
    <row r="37" spans="1:35" ht="15.75">
      <c r="A37" s="7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78.89699999999999</v>
      </c>
      <c r="M37" s="7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78.89699999999999</v>
      </c>
      <c r="Y37" s="7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78.89699999999999</v>
      </c>
    </row>
    <row r="38" spans="1:35" ht="15.75">
      <c r="A38" s="7" t="s">
        <v>50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578.578</v>
      </c>
      <c r="M38" s="7" t="s">
        <v>50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578.578</v>
      </c>
      <c r="Y38" s="7" t="s">
        <v>50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AI31*1.87</f>
        <v>702.559</v>
      </c>
    </row>
    <row r="39" spans="1:35" ht="15.75">
      <c r="A39" s="7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375.7</v>
      </c>
      <c r="M39" s="7" t="s">
        <v>51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375.7</v>
      </c>
      <c r="Y39" s="7" t="s">
        <v>51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375.7</v>
      </c>
    </row>
    <row r="40" spans="1:35" ht="15.75">
      <c r="A40" s="7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5"/>
      <c r="M40" s="7" t="s">
        <v>92</v>
      </c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92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v>0</v>
      </c>
    </row>
    <row r="41" spans="1:35" ht="15.75">
      <c r="A41" s="7" t="s">
        <v>93</v>
      </c>
      <c r="B41" s="6"/>
      <c r="C41" s="6"/>
      <c r="D41" s="6"/>
      <c r="E41" s="6"/>
      <c r="F41" s="6"/>
      <c r="G41" s="6"/>
      <c r="H41" s="6"/>
      <c r="I41" s="3"/>
      <c r="J41" s="4"/>
      <c r="K41" s="14">
        <f>K51</f>
        <v>80</v>
      </c>
      <c r="M41" s="7" t="s">
        <v>93</v>
      </c>
      <c r="N41" s="6"/>
      <c r="O41" s="6"/>
      <c r="P41" s="6"/>
      <c r="Q41" s="6"/>
      <c r="R41" s="6"/>
      <c r="S41" s="6"/>
      <c r="T41" s="6"/>
      <c r="U41" s="3"/>
      <c r="V41" s="4"/>
      <c r="W41" s="14">
        <f>W51</f>
        <v>80</v>
      </c>
      <c r="Y41" s="7" t="s">
        <v>93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W41</f>
        <v>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21</v>
      </c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36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80</v>
      </c>
      <c r="M51" s="2" t="s">
        <v>36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80</v>
      </c>
      <c r="Y51" s="2" t="s">
        <v>36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80</v>
      </c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2664.816</v>
      </c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2664.816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2788.7969999999996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6" ht="15">
      <c r="A55" s="2" t="s">
        <v>75</v>
      </c>
      <c r="B55" s="3"/>
      <c r="C55" s="3"/>
      <c r="D55" s="3"/>
      <c r="E55" s="3"/>
      <c r="F55" s="3"/>
      <c r="G55" s="3"/>
      <c r="H55" s="3"/>
      <c r="I55" s="3"/>
      <c r="J55" s="4"/>
      <c r="K55" s="15" t="s">
        <v>21</v>
      </c>
      <c r="L55" s="17"/>
      <c r="M55" s="2" t="s">
        <v>77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21</v>
      </c>
      <c r="X55" s="16"/>
      <c r="Y55" s="2" t="s">
        <v>85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21</v>
      </c>
      <c r="AJ55" s="17"/>
    </row>
    <row r="56" spans="1:35" ht="15">
      <c r="A56" s="2" t="s">
        <v>76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13853.150999999998</v>
      </c>
      <c r="M56" s="2" t="s">
        <v>78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14404.326999999997</v>
      </c>
      <c r="Y56" s="2" t="s">
        <v>86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13555.502999999997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375.7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375.7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375.7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8.89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8.89</v>
      </c>
      <c r="Y59" s="2" t="s">
        <v>46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8.89</v>
      </c>
    </row>
    <row r="60" spans="1:35" ht="15">
      <c r="A60" s="2" t="s">
        <v>29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3339.973</v>
      </c>
      <c r="M60" s="2" t="s">
        <v>30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3339.973</v>
      </c>
      <c r="Y60" s="2" t="s">
        <v>31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3339.973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97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1551.6409999999998</v>
      </c>
      <c r="M62" s="7" t="s">
        <v>97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1551.6409999999998</v>
      </c>
      <c r="Y62" s="7" t="s">
        <v>97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1551.6409999999998</v>
      </c>
    </row>
    <row r="63" spans="1:35" ht="15.75">
      <c r="A63" s="7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78.89699999999999</v>
      </c>
      <c r="M63" s="7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78.89699999999999</v>
      </c>
      <c r="Y63" s="7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78.89699999999999</v>
      </c>
    </row>
    <row r="64" spans="1:35" ht="15.75">
      <c r="A64" s="7" t="s">
        <v>50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702.559</v>
      </c>
      <c r="M64" s="7" t="s">
        <v>50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702.559</v>
      </c>
      <c r="Y64" s="7" t="s">
        <v>50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702.559</v>
      </c>
    </row>
    <row r="65" spans="1:35" ht="15.75">
      <c r="A65" s="7" t="s">
        <v>51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375.7</v>
      </c>
      <c r="M65" s="7" t="s">
        <v>51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375.7</v>
      </c>
      <c r="Y65" s="7" t="s">
        <v>51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375.7</v>
      </c>
    </row>
    <row r="66" spans="1:35" ht="15.75">
      <c r="A66" s="7" t="s">
        <v>92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0</v>
      </c>
      <c r="M66" s="7" t="s">
        <v>92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0</v>
      </c>
      <c r="Y66" s="7" t="s">
        <v>92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0</v>
      </c>
    </row>
    <row r="67" spans="1:35" ht="15.75">
      <c r="A67" s="7" t="s">
        <v>93</v>
      </c>
      <c r="B67" s="6"/>
      <c r="C67" s="6"/>
      <c r="D67" s="6"/>
      <c r="E67" s="6"/>
      <c r="F67" s="6"/>
      <c r="G67" s="6"/>
      <c r="H67" s="6"/>
      <c r="I67" s="3"/>
      <c r="J67" s="4"/>
      <c r="K67" s="14">
        <f>K41</f>
        <v>80</v>
      </c>
      <c r="M67" s="7" t="s">
        <v>93</v>
      </c>
      <c r="N67" s="6"/>
      <c r="O67" s="6"/>
      <c r="P67" s="6"/>
      <c r="Q67" s="6"/>
      <c r="R67" s="6"/>
      <c r="S67" s="6"/>
      <c r="T67" s="6"/>
      <c r="U67" s="3"/>
      <c r="V67" s="4"/>
      <c r="W67" s="14">
        <f>W73+W77</f>
        <v>1480</v>
      </c>
      <c r="Y67" s="7" t="s">
        <v>93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AI76+AI77</f>
        <v>1080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 t="str">
        <f>K45</f>
        <v> </v>
      </c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94</v>
      </c>
      <c r="N73" s="3"/>
      <c r="O73" s="3"/>
      <c r="P73" s="3"/>
      <c r="Q73" s="3"/>
      <c r="R73" s="3"/>
      <c r="S73" s="3"/>
      <c r="T73" s="3"/>
      <c r="U73" s="3"/>
      <c r="V73" s="4"/>
      <c r="W73" s="5">
        <v>1400</v>
      </c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95</v>
      </c>
      <c r="Z76" s="3"/>
      <c r="AA76" s="3"/>
      <c r="AB76" s="3"/>
      <c r="AC76" s="3"/>
      <c r="AD76" s="3"/>
      <c r="AE76" s="3"/>
      <c r="AF76" s="3"/>
      <c r="AG76" s="3"/>
      <c r="AH76" s="4"/>
      <c r="AI76" s="5">
        <v>1000</v>
      </c>
    </row>
    <row r="77" spans="1:35" ht="15">
      <c r="A77" s="2" t="s">
        <v>36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80</v>
      </c>
      <c r="M77" s="2" t="s">
        <v>36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80</v>
      </c>
      <c r="Y77" s="2" t="s">
        <v>36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80</v>
      </c>
    </row>
    <row r="78" spans="1:35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2788.7969999999996</v>
      </c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4188.797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3788.7969999999996</v>
      </c>
    </row>
    <row r="80" spans="5:30" ht="12.75">
      <c r="E80" s="18" t="s">
        <v>18</v>
      </c>
      <c r="R80" s="19" t="s">
        <v>19</v>
      </c>
      <c r="AD80" s="19" t="s">
        <v>20</v>
      </c>
    </row>
    <row r="81" spans="1:36" ht="15">
      <c r="A81" s="2" t="s">
        <v>81</v>
      </c>
      <c r="B81" s="3"/>
      <c r="C81" s="3"/>
      <c r="D81" s="3"/>
      <c r="E81" s="3"/>
      <c r="F81" s="3"/>
      <c r="G81" s="3"/>
      <c r="H81" s="3"/>
      <c r="I81" s="3"/>
      <c r="J81" s="4"/>
      <c r="K81" s="12" t="s">
        <v>21</v>
      </c>
      <c r="L81" s="17"/>
      <c r="M81" s="2" t="s">
        <v>79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21</v>
      </c>
      <c r="X81" s="17"/>
      <c r="Y81" s="2" t="s">
        <v>83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21</v>
      </c>
      <c r="AJ81" s="17"/>
    </row>
    <row r="82" spans="1:35" ht="15">
      <c r="A82" s="2" t="s">
        <v>82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13106.678999999996</v>
      </c>
      <c r="M82" s="2" t="s">
        <v>80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13657.854999999996</v>
      </c>
      <c r="Y82" s="2" t="s">
        <v>84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14209.030999999995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375.7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375.7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375.7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46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8.89</v>
      </c>
      <c r="M85" s="2" t="s">
        <v>46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8.89</v>
      </c>
      <c r="Y85" s="2" t="s">
        <v>46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8.89</v>
      </c>
    </row>
    <row r="86" spans="1:35" ht="15">
      <c r="A86" s="2" t="s">
        <v>35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3339.973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3339.973</v>
      </c>
      <c r="Y86" s="2" t="s">
        <v>33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3339.973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1551.6409999999998</v>
      </c>
      <c r="M88" s="7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1551.6409999999998</v>
      </c>
      <c r="Y88" s="7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1551.6409999999998</v>
      </c>
    </row>
    <row r="89" spans="1:35" ht="15.75">
      <c r="A89" s="7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78.89699999999999</v>
      </c>
      <c r="M89" s="7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78.89699999999999</v>
      </c>
      <c r="Y89" s="7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78.89699999999999</v>
      </c>
    </row>
    <row r="90" spans="1:35" ht="15.75">
      <c r="A90" s="7" t="s">
        <v>50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702.559</v>
      </c>
      <c r="M90" s="7" t="s">
        <v>50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702.559</v>
      </c>
      <c r="Y90" s="7" t="s">
        <v>50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702.559</v>
      </c>
    </row>
    <row r="91" spans="1:35" ht="15.75">
      <c r="A91" s="7" t="s">
        <v>51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375.7</v>
      </c>
      <c r="M91" s="7" t="s">
        <v>51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375.7</v>
      </c>
      <c r="Y91" s="7" t="s">
        <v>51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375.7</v>
      </c>
    </row>
    <row r="92" spans="1:35" ht="15.75">
      <c r="A92" s="7" t="s">
        <v>92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0</v>
      </c>
      <c r="M92" s="7" t="s">
        <v>92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92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93</v>
      </c>
      <c r="B93" s="6"/>
      <c r="C93" s="6"/>
      <c r="D93" s="6"/>
      <c r="E93" s="6"/>
      <c r="F93" s="6"/>
      <c r="G93" s="6"/>
      <c r="H93" s="6"/>
      <c r="I93" s="3"/>
      <c r="J93" s="4"/>
      <c r="K93" s="14">
        <f>K103</f>
        <v>80</v>
      </c>
      <c r="M93" s="7" t="s">
        <v>93</v>
      </c>
      <c r="N93" s="6"/>
      <c r="O93" s="6"/>
      <c r="P93" s="6"/>
      <c r="Q93" s="6"/>
      <c r="R93" s="6"/>
      <c r="S93" s="6"/>
      <c r="T93" s="6"/>
      <c r="U93" s="3"/>
      <c r="V93" s="4"/>
      <c r="W93" s="14">
        <f>W103</f>
        <v>80</v>
      </c>
      <c r="Y93" s="7" t="s">
        <v>93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AI102+AI103</f>
        <v>651.064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21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32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21</v>
      </c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96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25">
        <f>AI83*0.38*4</f>
        <v>571.064</v>
      </c>
    </row>
    <row r="103" spans="1:35" ht="15">
      <c r="A103" s="2" t="s">
        <v>36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80</v>
      </c>
      <c r="M103" s="2" t="s">
        <v>36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80</v>
      </c>
      <c r="Y103" s="2" t="s">
        <v>36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80</v>
      </c>
    </row>
    <row r="104" spans="1:35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2788.7969999999996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2788.7969999999996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3359.8609999999994</v>
      </c>
    </row>
    <row r="106" ht="12.75">
      <c r="AI106" s="17" t="s">
        <v>21</v>
      </c>
    </row>
    <row r="107" ht="12.75">
      <c r="AI107" s="24">
        <f>AI82+AI86-AI104</f>
        <v>14189.142999999995</v>
      </c>
    </row>
    <row r="109" ht="12.75">
      <c r="AI109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2017-03-06T06:33:42Z</cp:lastPrinted>
  <dcterms:created xsi:type="dcterms:W3CDTF">2012-04-11T04:13:08Z</dcterms:created>
  <dcterms:modified xsi:type="dcterms:W3CDTF">2017-05-15T11:24:10Z</dcterms:modified>
  <cp:category/>
  <cp:version/>
  <cp:contentType/>
  <cp:contentStatus/>
</cp:coreProperties>
</file>