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<sst xmlns="http://schemas.openxmlformats.org/spreadsheetml/2006/main" count="393" uniqueCount="100">
  <si>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</si>
  <si>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</si>
  <si>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</si>
  <si>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</si>
  <si>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</si>
  <si>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</si>
  <si>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</si>
  <si>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</si>
  <si>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</si>
  <si>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</si>
  <si>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</si>
  <si>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</si>
  <si>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</si>
  <si>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</si>
  <si>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</si>
  <si>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</si>
  <si>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</si>
  <si>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</si>
  <si>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</si>
  <si>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</si>
  <si>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</si>
  <si>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</si>
  <si>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</si>
  <si>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</si>
  <si>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</si>
  <si>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</si>
  <si>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</si>
  <si>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</si>
  <si>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</si>
  <si>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</si>
  <si>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</si>
  <si>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</si>
  <si>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</si>
  <si>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</si>
  <si>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</si>
  <si>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</si>
  <si>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</si>
  <si>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</si>
  <si>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</si>
  <si>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</si>
  <si>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(устройство центральной канализации)</t>
  </si>
  <si>
    <t xml:space="preserve">коммунальным услугам жилого дома № 51 ул. Фруктовая за 4 квартал  </t>
  </si>
  <si>
    <t xml:space="preserve">5.начислено за 4 квартал </t>
  </si>
  <si>
    <t xml:space="preserve">5.начислено за 3 квартал  </t>
  </si>
  <si>
    <t xml:space="preserve">коммунальным услугам жилого дома № 51 ул. Фруктовая за 3 квартал </t>
  </si>
  <si>
    <t xml:space="preserve">5.начислено за 2 квартал  </t>
  </si>
  <si>
    <t xml:space="preserve">коммунальным услугам жилого дома № 51 ул. Фруктовая за 2 квартал  </t>
  </si>
  <si>
    <t xml:space="preserve">5.начислено за 1 квартал  </t>
  </si>
  <si>
    <t xml:space="preserve">коммунальным услугам жилого дома № 51 ул. Фруктовая за 1 квартал  </t>
  </si>
  <si>
    <t xml:space="preserve">коммунальным услугам жилого дома № 51  ул. Фруктовая  за январь  </t>
  </si>
  <si>
    <t xml:space="preserve">5. Тариф  </t>
  </si>
  <si>
    <t xml:space="preserve">коммунальным услугам жилого дома № 51 ул. Фруктовая за февраль  </t>
  </si>
  <si>
    <t xml:space="preserve">5. Тариф н </t>
  </si>
  <si>
    <t xml:space="preserve">коммунальным услугам жилого дома № 51 ул. Фруктовая 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</si>
  <si>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</si>
  <si>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</si>
  <si>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</si>
  <si>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</si>
  <si>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</si>
  <si>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</si>
  <si>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</si>
  <si>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</si>
  <si>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</si>
  <si>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</si>
  <si>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</si>
  <si>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</si>
  <si>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</si>
  <si>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</si>
  <si>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</si>
  <si>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</si>
  <si>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</si>
  <si>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</si>
  <si>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</si>
  <si>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</si>
  <si>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</si>
  <si>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</si>
  <si>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</si>
  <si>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</si>
  <si>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</si>
  <si>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</si>
  <si>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</si>
  <si>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</si>
  <si>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</si>
  <si>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</si>
  <si>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</si>
  <si>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</si>
  <si>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</si>
  <si>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</si>
  <si>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</si>
  <si>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</si>
  <si>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</si>
  <si>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</si>
  <si>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</si>
  <si>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</si>
  <si>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</si>
  <si>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к. Прочие работы  (отогрели воду)</t>
  </si>
  <si>
    <t>к. Прочие работы (разборка и устройство бет. полов с плиткой в кв. 10)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</si>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</sst>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>
        <v>11031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862.2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24831.36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10682.658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543.186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3983.364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2586.6000000000004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Лист2!AI15+Лист2!W15+Лист2!K15</f>
        <v>22855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40650.808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60</v>
      </c>
      <c r="B20" s="3"/>
      <c r="C20" s="3"/>
      <c r="D20" s="3"/>
      <c r="E20" s="3"/>
      <c r="F20" s="3"/>
      <c r="G20" s="3"/>
      <c r="H20" s="3"/>
      <c r="I20" s="3"/>
      <c r="J20" s="4"/>
      <c r="K20" s="15">
        <f>K5+K8-K15</f>
        <v>-4788.447999999997</v>
      </c>
      <c r="L20" s="16"/>
    </row>
    <row r="21" spans="1:11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25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862.2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22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24831.36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99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Лист2!AI36*3</f>
        <v>10682.658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543.186</v>
      </c>
    </row>
    <row r="28" spans="1:11" ht="15.75">
      <c r="A28" s="7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Лист2!W38*2+Лист2!AI38</f>
        <v>4285.134</v>
      </c>
    </row>
    <row r="29" spans="1:11" ht="15.75">
      <c r="A29" s="7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2586.6000000000004</v>
      </c>
    </row>
    <row r="30" spans="1:11" ht="15.75">
      <c r="A30" s="7" t="s">
        <v>57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Лист2!AI40+Лист2!AI41+Лист2!K41</f>
        <v>7093.148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25190.726000000002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2">
        <f>K20+K24-K31</f>
        <v>-5147.8139999999985</v>
      </c>
      <c r="L36" s="16"/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862.2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22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24831.36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99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10682.658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543.186</v>
      </c>
    </row>
    <row r="44" spans="1:11" ht="15.75">
      <c r="A44" s="7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Лист2!K64*3</f>
        <v>4888.674</v>
      </c>
    </row>
    <row r="45" spans="1:11" ht="15.75">
      <c r="A45" s="7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2586.6000000000004</v>
      </c>
    </row>
    <row r="46" spans="1:11" ht="15.75">
      <c r="A46" s="7" t="s">
        <v>57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Лист2!K66+Лист2!W66+Лист2!AI66+Лист2!AI67</f>
        <v>5029.444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23730.562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5">
        <f>K36+K40-K47</f>
        <v>-4047.0159999999996</v>
      </c>
      <c r="L52" s="16" t="s">
        <v>25</v>
      </c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25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862.2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22</v>
      </c>
    </row>
    <row r="56" spans="1:11" ht="15">
      <c r="A56" s="2" t="s">
        <v>42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24831.36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99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10682.658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543.186</v>
      </c>
    </row>
    <row r="60" spans="1:11" ht="15.75">
      <c r="A60" s="7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4888.674</v>
      </c>
    </row>
    <row r="61" spans="1:11" ht="15.75">
      <c r="A61" s="7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2586.6000000000004</v>
      </c>
    </row>
    <row r="62" spans="1:11" ht="15.75">
      <c r="A62" s="7" t="s">
        <v>57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Лист2!K92+Лист2!W92+Лист2!AI92</f>
        <v>879.4440000000001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19580.562</v>
      </c>
    </row>
    <row r="65" spans="1:11" ht="15">
      <c r="A65" s="2" t="s">
        <v>66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11031</v>
      </c>
    </row>
    <row r="66" spans="1:11" ht="15">
      <c r="A66" s="20" t="s">
        <v>67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K56*2+K24+K8</f>
        <v>99325.44</v>
      </c>
    </row>
    <row r="67" spans="1:11" ht="15">
      <c r="A67" s="21" t="s">
        <v>68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109152.658</v>
      </c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1203.7820000000065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00390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2" t="s">
        <v>25</v>
      </c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25</v>
      </c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11031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11476.184000000003</v>
      </c>
      <c r="X5" s="16"/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4017.368000000004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862.2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862.2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862.2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9.6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4">
        <v>9.6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9.6</v>
      </c>
    </row>
    <row r="9" spans="1:36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8277.12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8277.12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8277.12</v>
      </c>
      <c r="AJ9" s="16" t="s">
        <v>25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3560.886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3560.886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3560.886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181.062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181.062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181.062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1327.788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1327.788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1327.788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862.2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862.2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862.2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>
        <f>K17+K25</f>
        <v>1900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>
        <f>W16+W17+W25</f>
        <v>9804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AI17+AI20</f>
        <v>11151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25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>
        <v>3275</v>
      </c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>
        <v>585</v>
      </c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>
        <v>4882</v>
      </c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>
        <v>2814</v>
      </c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25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>
        <f>4150+4187</f>
        <v>8337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 t="s">
        <v>25</v>
      </c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95</v>
      </c>
      <c r="B25" s="3"/>
      <c r="C25" s="3"/>
      <c r="D25" s="3"/>
      <c r="E25" s="3"/>
      <c r="F25" s="3"/>
      <c r="G25" s="3"/>
      <c r="H25" s="3"/>
      <c r="I25" s="3"/>
      <c r="J25" s="4"/>
      <c r="K25" s="5">
        <v>1315</v>
      </c>
      <c r="M25" s="2" t="s">
        <v>96</v>
      </c>
      <c r="N25" s="3"/>
      <c r="O25" s="3"/>
      <c r="P25" s="3"/>
      <c r="Q25" s="3"/>
      <c r="R25" s="3"/>
      <c r="S25" s="3"/>
      <c r="T25" s="3"/>
      <c r="U25" s="3"/>
      <c r="V25" s="4"/>
      <c r="W25" s="5">
        <v>1647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25</v>
      </c>
    </row>
    <row r="26" spans="1:36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7831.936</v>
      </c>
      <c r="L26" s="17" t="s">
        <v>25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15735.936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17082.936</v>
      </c>
      <c r="AJ26" s="16"/>
    </row>
    <row r="28" spans="1:33" ht="15.75">
      <c r="A28" s="1"/>
      <c r="B28" s="1"/>
      <c r="C28" s="1"/>
      <c r="D28" s="1"/>
      <c r="E28" s="23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30</v>
      </c>
      <c r="S28" s="1"/>
      <c r="T28" s="1"/>
      <c r="U28" s="1"/>
      <c r="Y28" s="1"/>
      <c r="Z28" s="1"/>
      <c r="AA28" s="1"/>
      <c r="AB28" s="1"/>
      <c r="AC28" s="1"/>
      <c r="AD28" s="23" t="s">
        <v>28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5">
        <f>AI5+AI9-AI26</f>
        <v>-4788.447999999997</v>
      </c>
      <c r="L29" s="16" t="s">
        <v>25</v>
      </c>
      <c r="M29" s="2" t="s">
        <v>77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-6753.263999999996</v>
      </c>
      <c r="X29" s="17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-4408.0799999999945</v>
      </c>
      <c r="AJ29" s="16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78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25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862.2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862.2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862.2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50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9.6</v>
      </c>
      <c r="M33" s="2" t="s">
        <v>54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9.6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9.6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8277.12</v>
      </c>
      <c r="L34" s="17"/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8277.12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8277.12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3560.886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3560.886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3560.886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181.062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181.062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181.062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1327.788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1327.788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1629.558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862.2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862.2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862.2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293.148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</f>
        <v>4310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AI46</f>
        <v>2490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25</v>
      </c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160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>
        <f>2075*2</f>
        <v>4150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v>2490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7" t="s">
        <v>25</v>
      </c>
    </row>
    <row r="51" spans="1:35" ht="15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25</v>
      </c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10241.936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5931.936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9016.854</v>
      </c>
    </row>
    <row r="54" spans="5:30" ht="12.75">
      <c r="E54" s="18" t="s">
        <v>17</v>
      </c>
      <c r="R54" s="19" t="s">
        <v>18</v>
      </c>
      <c r="AD54" s="19" t="s">
        <v>19</v>
      </c>
    </row>
    <row r="55" spans="1:36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-5147.813999999993</v>
      </c>
      <c r="L55" s="16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-3397.5479999999916</v>
      </c>
      <c r="X55" s="16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-1647.2819999999901</v>
      </c>
      <c r="AJ55" s="16" t="s">
        <v>25</v>
      </c>
    </row>
    <row r="56" spans="1:36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25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25</v>
      </c>
      <c r="AJ56" s="16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862.2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862.2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862.2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9.6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9.6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9.6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8277.12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8277.12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8277.12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3560.886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3560.886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3560.886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181.062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181.062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181.062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1629.558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1629.558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1629.558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862.2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862.2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862.2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293.148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293.148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293.148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 t="s">
        <v>25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 t="str">
        <f>W72</f>
        <v> 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AI72</f>
        <v>4150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25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4150</v>
      </c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25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6526.853999999999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</f>
        <v>6526.853999999999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10676.854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5">
        <f>AI60+AI55-AI78</f>
        <v>-4047.0159999999887</v>
      </c>
      <c r="L81" s="16"/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2">
        <f>K86+K81-K104</f>
        <v>-2296.7499999999873</v>
      </c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W86+W81-W104</f>
        <v>-546.4839999999858</v>
      </c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25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2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862.2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862.2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862.2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9.6</v>
      </c>
      <c r="M85" s="2" t="s">
        <v>50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9.6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9.6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8277.12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8277.12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8277.12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3560.886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3560.886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3560.886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181.062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181.062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181.062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1629.558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1629.558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1629.558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862.2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862.2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862.2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293.148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293.148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293.148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 t="s">
        <v>25</v>
      </c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 t="s">
        <v>25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4" t="str">
        <f>AI97</f>
        <v> 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25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K78</f>
        <v>6526.853999999999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6526.853999999999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6526.853999999999</v>
      </c>
    </row>
    <row r="106" ht="12.75">
      <c r="AI106" s="16" t="s">
        <v>25</v>
      </c>
    </row>
    <row r="108" ht="12.75">
      <c r="AI108" s="24">
        <f>AI86+AI81-AI104</f>
        <v>1203.7820000000156</v>
      </c>
    </row>
    <row r="110" ht="12.75">
      <c r="AI110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2013-09-27T07:29:05Z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