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<sst xmlns="http://schemas.openxmlformats.org/spreadsheetml/2006/main" count="388" uniqueCount="96">
  <si>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</si>
  <si>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</si>
  <si>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</si>
  <si>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</si>
  <si>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</si>
  <si>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</si>
  <si>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</si>
  <si>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</si>
  <si>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</si>
  <si>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</si>
  <si>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</si>
  <si>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</si>
  <si>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</si>
  <si>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</si>
  <si>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</si>
  <si>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</si>
  <si>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</si>
  <si>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</si>
  <si>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</si>
  <si>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</si>
  <si>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</si>
  <si>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</si>
  <si>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</si>
  <si>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</si>
  <si>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</si>
  <si>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</si>
  <si>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</si>
  <si>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</si>
  <si>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</si>
  <si>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</si>
  <si>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</si>
  <si>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</si>
  <si>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</si>
  <si>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</si>
  <si>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</si>
  <si>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</si>
  <si>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</si>
  <si>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</si>
  <si>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</si>
  <si>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1 ул. ДРСУ-1 за 1 квартал  </t>
  </si>
  <si>
    <t xml:space="preserve">5.начислено за 1 квартал  </t>
  </si>
  <si>
    <t xml:space="preserve">коммунальным услугам жилого дома № 1 ул. ДРСУ-1 за 2 квартал  </t>
  </si>
  <si>
    <t xml:space="preserve">5.начислено за 2 квартал   </t>
  </si>
  <si>
    <t xml:space="preserve">коммунальным услугам жилого дома № 1 ул. ДРСУ-1 за 3 квартал  </t>
  </si>
  <si>
    <t xml:space="preserve">5.начислено за 3 квартал  </t>
  </si>
  <si>
    <t xml:space="preserve">коммунальным услугам жилого дома № 1 ул. ДРСУ-1 за 4 квартал  </t>
  </si>
  <si>
    <t xml:space="preserve">5.начислено за 4 квартал  </t>
  </si>
  <si>
    <t xml:space="preserve">коммунальным услугам жилого дома № 1  ул. ДРСУ-1  за январь  </t>
  </si>
  <si>
    <t xml:space="preserve">5. Тариф  </t>
  </si>
  <si>
    <t xml:space="preserve">коммунальным услугам жилого дома № 1 ул. ДРСУ-1 за февраль  </t>
  </si>
  <si>
    <t xml:space="preserve">коммунальным услугам жилого дома № 1 ул.ДРСУ-1 за март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</si>
  <si>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</si>
  <si>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</si>
  <si>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</si>
  <si>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</si>
  <si>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</si>
  <si>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</si>
  <si>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</si>
  <si>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</si>
  <si>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</si>
  <si>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</si>
  <si>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</si>
  <si>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</si>
  <si>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</si>
  <si>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</si>
  <si>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</si>
  <si>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</si>
  <si>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</si>
  <si>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</si>
  <si>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</si>
  <si>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</si>
  <si>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</si>
  <si>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</si>
  <si>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</si>
  <si>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</si>
  <si>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</si>
  <si>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</si>
  <si>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</si>
  <si>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</si>
  <si>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</si>
  <si>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</si>
  <si>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</si>
  <si>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</si>
  <si>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</si>
  <si>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</si>
  <si>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</si>
  <si>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</si>
  <si>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</si>
  <si>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</si>
  <si>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</si>
  <si>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</si>
  <si>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</si>
  <si>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кв. чолак снята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</si>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</sst>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55</v>
      </c>
      <c r="B4" s="3"/>
      <c r="C4" s="3"/>
      <c r="D4" s="3"/>
      <c r="E4" s="3"/>
      <c r="F4" s="3"/>
      <c r="G4" s="3"/>
      <c r="H4" s="3"/>
      <c r="I4" s="3"/>
      <c r="J4" s="4"/>
      <c r="K4" s="12">
        <v>-8996</v>
      </c>
    </row>
    <row r="5" spans="1:11" ht="15">
      <c r="A5" s="2" t="s">
        <v>56</v>
      </c>
      <c r="B5" s="3"/>
      <c r="C5" s="3"/>
      <c r="D5" s="3"/>
      <c r="E5" s="3"/>
      <c r="F5" s="3"/>
      <c r="G5" s="3"/>
      <c r="H5" s="3"/>
      <c r="I5" s="3"/>
      <c r="J5" s="4"/>
      <c r="K5" s="12" t="s">
        <v>23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f>K23</f>
        <v>650.4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Лист2!K9*2+Лист2!AI9</f>
        <v>17456.178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Лист2!AI11+Лист2!W11*2</f>
        <v>8315.342</v>
      </c>
    </row>
    <row r="11" spans="1:11" ht="15.75">
      <c r="A11" s="7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Лист2!AI12+Лист2!W12*2</f>
        <v>422.81399999999996</v>
      </c>
    </row>
    <row r="12" spans="1:11" ht="15.75">
      <c r="A12" s="7" t="s">
        <v>52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Лист2!AI13+Лист2!W13*2</f>
        <v>3100.636</v>
      </c>
    </row>
    <row r="13" spans="1:11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Лист2!AI14+Лист2!W14*2</f>
        <v>2013.4</v>
      </c>
    </row>
    <row r="14" spans="1:11" ht="15.75">
      <c r="A14" s="7" t="s">
        <v>54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Лист2!W15+Лист2!AI15</f>
        <v>5395</v>
      </c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19247.192000000003</v>
      </c>
    </row>
    <row r="18" spans="1:9" ht="15">
      <c r="A18" s="1"/>
      <c r="B18" s="1" t="s">
        <v>14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41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57</v>
      </c>
      <c r="B21" s="3"/>
      <c r="C21" s="3"/>
      <c r="D21" s="3"/>
      <c r="E21" s="3"/>
      <c r="F21" s="3"/>
      <c r="G21" s="3"/>
      <c r="H21" s="3"/>
      <c r="I21" s="3"/>
      <c r="J21" s="4"/>
      <c r="K21" s="12">
        <f>K8+K4-K15</f>
        <v>-10787.014000000003</v>
      </c>
      <c r="L21" s="16"/>
    </row>
    <row r="22" spans="1:11" ht="15">
      <c r="A22" s="2" t="s">
        <v>58</v>
      </c>
      <c r="B22" s="3"/>
      <c r="C22" s="3"/>
      <c r="D22" s="3"/>
      <c r="E22" s="3"/>
      <c r="F22" s="3"/>
      <c r="G22" s="3"/>
      <c r="H22" s="3"/>
      <c r="I22" s="3"/>
      <c r="J22" s="4"/>
      <c r="K22" s="12" t="s">
        <v>23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Лист2!AI31</f>
        <v>650.4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16</v>
      </c>
    </row>
    <row r="25" spans="1:11" ht="15">
      <c r="A25" s="2" t="s">
        <v>42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Лист2!W34*2+Лист2!AI34</f>
        <v>17365.68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95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8443.785</v>
      </c>
    </row>
    <row r="28" spans="1:11" ht="15.75">
      <c r="A28" s="7" t="s">
        <v>18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429.3449999999999</v>
      </c>
    </row>
    <row r="29" spans="1:11" ht="15.75">
      <c r="A29" s="7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Лист2!W38*2+Лист2!AI38</f>
        <v>3193.464</v>
      </c>
    </row>
    <row r="30" spans="1:11" ht="15.75">
      <c r="A30" s="7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Лист2!K39*3</f>
        <v>1951.1999999999998</v>
      </c>
    </row>
    <row r="31" spans="1:11" ht="15.75">
      <c r="A31" s="7" t="s">
        <v>54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</f>
        <v>1391.136</v>
      </c>
    </row>
    <row r="32" spans="1:11" ht="15">
      <c r="A32" s="8" t="s">
        <v>13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15408.929999999998</v>
      </c>
    </row>
    <row r="34" spans="1:9" ht="15">
      <c r="A34" s="1"/>
      <c r="B34" s="1" t="s">
        <v>14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59</v>
      </c>
      <c r="B37" s="3"/>
      <c r="C37" s="3"/>
      <c r="D37" s="3"/>
      <c r="E37" s="3"/>
      <c r="F37" s="3"/>
      <c r="G37" s="3"/>
      <c r="H37" s="3"/>
      <c r="I37" s="3"/>
      <c r="J37" s="4"/>
      <c r="K37" s="12">
        <f>K25+K21-K32</f>
        <v>-8830.264000000001</v>
      </c>
    </row>
    <row r="38" spans="1:12" ht="15">
      <c r="A38" s="2" t="s">
        <v>60</v>
      </c>
      <c r="B38" s="3"/>
      <c r="C38" s="3"/>
      <c r="D38" s="3"/>
      <c r="E38" s="3"/>
      <c r="F38" s="3"/>
      <c r="G38" s="3"/>
      <c r="H38" s="3"/>
      <c r="I38" s="3"/>
      <c r="J38" s="4"/>
      <c r="K38" s="12" t="s">
        <v>23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650.4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16</v>
      </c>
    </row>
    <row r="41" spans="1:11" ht="15">
      <c r="A41" s="2" t="s">
        <v>44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18263.232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95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Лист2!K62*3</f>
        <v>8443.785</v>
      </c>
    </row>
    <row r="44" spans="1:11" ht="15.75">
      <c r="A44" s="7" t="s">
        <v>18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Лист2!K63*3</f>
        <v>429.3449999999999</v>
      </c>
    </row>
    <row r="45" spans="1:11" ht="15.75">
      <c r="A45" s="7" t="s">
        <v>52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3687.7679999999996</v>
      </c>
    </row>
    <row r="46" spans="1:11" ht="15.75">
      <c r="A46" s="7" t="s">
        <v>53</v>
      </c>
      <c r="B46" s="3"/>
      <c r="C46" s="3"/>
      <c r="D46" s="3"/>
      <c r="E46" s="3"/>
      <c r="F46" s="3"/>
      <c r="G46" s="3"/>
      <c r="H46" s="3"/>
      <c r="I46" s="3"/>
      <c r="J46" s="4"/>
      <c r="K46" s="15">
        <f>Лист2!K65*3</f>
        <v>1951.1999999999998</v>
      </c>
    </row>
    <row r="47" spans="1:11" ht="15.75">
      <c r="A47" s="7" t="s">
        <v>54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Лист2!K66+Лист2!W66+Лист2!AI66</f>
        <v>663.408</v>
      </c>
    </row>
    <row r="48" spans="1:11" ht="15">
      <c r="A48" s="8" t="s">
        <v>13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15175.505999999998</v>
      </c>
    </row>
    <row r="50" spans="1:9" ht="15">
      <c r="A50" s="1"/>
      <c r="B50" s="1" t="s">
        <v>14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45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61</v>
      </c>
      <c r="B53" s="3"/>
      <c r="C53" s="3"/>
      <c r="D53" s="3"/>
      <c r="E53" s="3"/>
      <c r="F53" s="3"/>
      <c r="G53" s="3"/>
      <c r="H53" s="3"/>
      <c r="I53" s="3"/>
      <c r="J53" s="4"/>
      <c r="K53" s="12">
        <f>K41+K37-K48</f>
        <v>-5742.537999999999</v>
      </c>
    </row>
    <row r="54" spans="1:11" ht="15">
      <c r="A54" s="2" t="s">
        <v>62</v>
      </c>
      <c r="B54" s="3"/>
      <c r="C54" s="3"/>
      <c r="D54" s="3"/>
      <c r="E54" s="3"/>
      <c r="F54" s="3"/>
      <c r="G54" s="3"/>
      <c r="H54" s="3"/>
      <c r="I54" s="3"/>
      <c r="J54" s="4"/>
      <c r="K54" s="15" t="s">
        <v>23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650.4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16</v>
      </c>
    </row>
    <row r="57" spans="1:11" ht="15">
      <c r="A57" s="2" t="s">
        <v>46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18263.232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8443.785</v>
      </c>
    </row>
    <row r="60" spans="1:11" ht="15.75">
      <c r="A60" s="7" t="s">
        <v>18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429.3449999999999</v>
      </c>
    </row>
    <row r="61" spans="1:11" ht="15.75">
      <c r="A61" s="7" t="s">
        <v>52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3687.7679999999996</v>
      </c>
    </row>
    <row r="62" spans="1:11" ht="15.75">
      <c r="A62" s="7" t="s">
        <v>53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1951.1999999999998</v>
      </c>
    </row>
    <row r="63" spans="1:11" ht="15.75">
      <c r="A63" s="7" t="s">
        <v>54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Лист2!K92+Лист2!K93++Лист2!W92+Лист2!W93+Лист2!AI92</f>
        <v>1660</v>
      </c>
    </row>
    <row r="64" spans="1:13" ht="15">
      <c r="A64" s="8" t="s">
        <v>13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16172.097999999998</v>
      </c>
      <c r="M64" s="17"/>
    </row>
    <row r="66" spans="1:12" ht="15">
      <c r="A66" s="2" t="s">
        <v>63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-8996</v>
      </c>
      <c r="L66" s="16"/>
    </row>
    <row r="67" spans="1:11" ht="15">
      <c r="A67" s="20" t="s">
        <v>64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K57*2+K25+K8</f>
        <v>71348.322</v>
      </c>
    </row>
    <row r="68" spans="1:11" ht="15">
      <c r="A68" s="21" t="s">
        <v>65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66003.726</v>
      </c>
    </row>
    <row r="69" spans="1:11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>
        <f>K66+K67-K68</f>
        <v>-3651.403999999995</v>
      </c>
    </row>
    <row r="70" spans="1:11" ht="15">
      <c r="A70" s="2" t="s">
        <v>67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23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0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2">
        <v>-8996</v>
      </c>
      <c r="M4" s="2" t="s">
        <v>70</v>
      </c>
      <c r="N4" s="3"/>
      <c r="O4" s="3"/>
      <c r="P4" s="3"/>
      <c r="Q4" s="3"/>
      <c r="R4" s="3"/>
      <c r="S4" s="3"/>
      <c r="T4" s="3"/>
      <c r="U4" s="3"/>
      <c r="V4" s="4"/>
      <c r="W4" s="12">
        <f>K9+K4-K26</f>
        <v>-7776.115</v>
      </c>
      <c r="Y4" s="2" t="s">
        <v>90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W9+W4-W26</f>
        <v>-9461.23</v>
      </c>
    </row>
    <row r="5" spans="1:35" ht="15">
      <c r="A5" s="2" t="s">
        <v>68</v>
      </c>
      <c r="B5" s="3"/>
      <c r="C5" s="3"/>
      <c r="D5" s="3"/>
      <c r="E5" s="3"/>
      <c r="F5" s="3"/>
      <c r="G5" s="3"/>
      <c r="H5" s="3"/>
      <c r="I5" s="3"/>
      <c r="J5" s="4"/>
      <c r="K5" s="12"/>
      <c r="M5" s="2" t="s">
        <v>71</v>
      </c>
      <c r="N5" s="3"/>
      <c r="O5" s="3"/>
      <c r="P5" s="3"/>
      <c r="Q5" s="3"/>
      <c r="R5" s="3"/>
      <c r="S5" s="3"/>
      <c r="T5" s="3"/>
      <c r="U5" s="3"/>
      <c r="V5" s="4"/>
      <c r="W5" s="12"/>
      <c r="Y5" s="2" t="s">
        <v>91</v>
      </c>
      <c r="Z5" s="3"/>
      <c r="AA5" s="3"/>
      <c r="AB5" s="3"/>
      <c r="AC5" s="3"/>
      <c r="AD5" s="3"/>
      <c r="AE5" s="3"/>
      <c r="AF5" s="3"/>
      <c r="AG5" s="3"/>
      <c r="AH5" s="4"/>
      <c r="AI5" s="12"/>
    </row>
    <row r="6" spans="1:36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681.5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681.5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v>650.4</v>
      </c>
      <c r="AJ6" t="s">
        <v>92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16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5908.605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5908.605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5">
        <f>AI6*AI8</f>
        <v>5638.968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 t="s">
        <v>23</v>
      </c>
      <c r="AI10" s="5"/>
    </row>
    <row r="11" spans="1:35" ht="15.75">
      <c r="A11" s="7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2814.595</v>
      </c>
      <c r="M11" s="7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2814.595</v>
      </c>
      <c r="Y11" s="7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AI6*4.13</f>
        <v>2686.152</v>
      </c>
    </row>
    <row r="12" spans="1:35" ht="15.75">
      <c r="A12" s="7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143.11499999999998</v>
      </c>
      <c r="M12" s="7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143.11499999999998</v>
      </c>
      <c r="Y12" s="7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AI6*0.21</f>
        <v>136.584</v>
      </c>
    </row>
    <row r="13" spans="1:35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1049.51</v>
      </c>
      <c r="M13" s="7" t="s">
        <v>52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1049.51</v>
      </c>
      <c r="Y13" s="7" t="s">
        <v>52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AI6*1.54</f>
        <v>1001.616</v>
      </c>
    </row>
    <row r="14" spans="1:35" ht="15.75">
      <c r="A14" s="7" t="s">
        <v>53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681.5</v>
      </c>
      <c r="M14" s="7" t="s">
        <v>53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681.5</v>
      </c>
      <c r="Y14" s="7" t="s">
        <v>53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AI6*1</f>
        <v>650.4</v>
      </c>
    </row>
    <row r="15" spans="1:35" ht="15.75">
      <c r="A15" s="7" t="s">
        <v>54</v>
      </c>
      <c r="B15" s="6"/>
      <c r="C15" s="6"/>
      <c r="D15" s="6"/>
      <c r="E15" s="6"/>
      <c r="F15" s="6"/>
      <c r="G15" s="6"/>
      <c r="H15" s="6"/>
      <c r="I15" s="3"/>
      <c r="J15" s="4"/>
      <c r="K15" s="14" t="s">
        <v>23</v>
      </c>
      <c r="M15" s="7" t="s">
        <v>54</v>
      </c>
      <c r="N15" s="6"/>
      <c r="O15" s="6"/>
      <c r="P15" s="6"/>
      <c r="Q15" s="6"/>
      <c r="R15" s="6"/>
      <c r="S15" s="6"/>
      <c r="T15" s="6"/>
      <c r="U15" s="3"/>
      <c r="V15" s="4"/>
      <c r="W15" s="14">
        <f>W20</f>
        <v>2905</v>
      </c>
      <c r="Y15" s="7" t="s">
        <v>54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AI20</f>
        <v>2490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 t="s">
        <v>23</v>
      </c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>
        <v>2905</v>
      </c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>
        <v>2490</v>
      </c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12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12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12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6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4688.719999999999</v>
      </c>
      <c r="L26" t="s">
        <v>23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7593.719999999999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6964.7519999999995</v>
      </c>
      <c r="AJ26" s="17" t="s">
        <v>23</v>
      </c>
    </row>
    <row r="28" spans="1:33" ht="15.75">
      <c r="A28" s="1"/>
      <c r="B28" s="1"/>
      <c r="C28" s="1"/>
      <c r="D28" s="1"/>
      <c r="E28" s="1"/>
      <c r="F28" s="23" t="s">
        <v>31</v>
      </c>
      <c r="G28" s="1"/>
      <c r="H28" s="1"/>
      <c r="I28" s="1"/>
      <c r="M28" s="1"/>
      <c r="N28" s="1"/>
      <c r="O28" s="1"/>
      <c r="P28" s="1"/>
      <c r="Q28" s="1"/>
      <c r="R28" s="23" t="s">
        <v>29</v>
      </c>
      <c r="S28" s="1"/>
      <c r="T28" s="1"/>
      <c r="U28" s="1"/>
      <c r="Y28" s="1"/>
      <c r="Z28" s="1"/>
      <c r="AA28" s="1"/>
      <c r="AB28" s="1"/>
      <c r="AC28" s="1"/>
      <c r="AD28" s="23" t="s">
        <v>27</v>
      </c>
      <c r="AE28" s="1"/>
      <c r="AF28" s="1"/>
      <c r="AG28" s="1"/>
    </row>
    <row r="29" spans="1:36" ht="15">
      <c r="A29" s="2" t="s">
        <v>74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AI9+AI4-AI26</f>
        <v>-10787.014</v>
      </c>
      <c r="M29" s="2" t="s">
        <v>72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-9738.259999999998</v>
      </c>
      <c r="Y29" s="2" t="s">
        <v>88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-8689.505999999998</v>
      </c>
      <c r="AJ29" s="16"/>
    </row>
    <row r="30" spans="1:35" ht="15">
      <c r="A30" s="2" t="s">
        <v>75</v>
      </c>
      <c r="B30" s="3"/>
      <c r="C30" s="3"/>
      <c r="D30" s="3"/>
      <c r="E30" s="3"/>
      <c r="F30" s="3"/>
      <c r="G30" s="3"/>
      <c r="H30" s="3"/>
      <c r="I30" s="3"/>
      <c r="J30" s="4"/>
      <c r="K30" s="12"/>
      <c r="M30" s="2" t="s">
        <v>73</v>
      </c>
      <c r="N30" s="3"/>
      <c r="O30" s="3"/>
      <c r="P30" s="3"/>
      <c r="Q30" s="3"/>
      <c r="R30" s="3"/>
      <c r="S30" s="3"/>
      <c r="T30" s="3"/>
      <c r="U30" s="3"/>
      <c r="V30" s="4"/>
      <c r="W30" s="12"/>
      <c r="Y30" s="2" t="s">
        <v>89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23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AI6</f>
        <v>650.4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650.4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650.4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16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48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9.36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5">
        <f>AI9</f>
        <v>5638.968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5638.968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6087.744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2814.595</v>
      </c>
      <c r="M36" s="7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2814.595</v>
      </c>
      <c r="Y36" s="7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2814.595</v>
      </c>
    </row>
    <row r="37" spans="1:35" ht="15.75">
      <c r="A37" s="7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143.11499999999998</v>
      </c>
      <c r="M37" s="7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143.11499999999998</v>
      </c>
      <c r="Y37" s="7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143.11499999999998</v>
      </c>
    </row>
    <row r="38" spans="1:35" ht="15.75">
      <c r="A38" s="7" t="s">
        <v>52</v>
      </c>
      <c r="B38" s="3"/>
      <c r="C38" s="3"/>
      <c r="D38" s="3"/>
      <c r="E38" s="3"/>
      <c r="F38" s="3"/>
      <c r="G38" s="3"/>
      <c r="H38" s="3"/>
      <c r="I38" s="3"/>
      <c r="J38" s="4"/>
      <c r="K38" s="15">
        <f>K31*1.51</f>
        <v>982.1039999999999</v>
      </c>
      <c r="M38" s="7" t="s">
        <v>52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982.1039999999999</v>
      </c>
      <c r="Y38" s="7" t="s">
        <v>52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1229.2559999999999</v>
      </c>
    </row>
    <row r="39" spans="1:35" ht="15.75">
      <c r="A39" s="7" t="s">
        <v>53</v>
      </c>
      <c r="B39" s="3"/>
      <c r="C39" s="3"/>
      <c r="D39" s="3"/>
      <c r="E39" s="3"/>
      <c r="F39" s="3"/>
      <c r="G39" s="3"/>
      <c r="H39" s="3"/>
      <c r="I39" s="3"/>
      <c r="J39" s="4"/>
      <c r="K39" s="15">
        <f>K31*1</f>
        <v>650.4</v>
      </c>
      <c r="M39" s="7" t="s">
        <v>53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650.4</v>
      </c>
      <c r="Y39" s="7" t="s">
        <v>53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650.4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93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221.136</v>
      </c>
    </row>
    <row r="41" spans="1:35" ht="15.75">
      <c r="A41" s="7" t="s">
        <v>54</v>
      </c>
      <c r="B41" s="6"/>
      <c r="C41" s="6"/>
      <c r="D41" s="6"/>
      <c r="E41" s="6"/>
      <c r="F41" s="6"/>
      <c r="G41" s="6"/>
      <c r="H41" s="6"/>
      <c r="I41" s="3"/>
      <c r="J41" s="4"/>
      <c r="K41" s="14">
        <f>K46</f>
        <v>0</v>
      </c>
      <c r="M41" s="7" t="s">
        <v>54</v>
      </c>
      <c r="N41" s="6"/>
      <c r="O41" s="6"/>
      <c r="P41" s="6"/>
      <c r="Q41" s="6"/>
      <c r="R41" s="6"/>
      <c r="S41" s="6"/>
      <c r="T41" s="6"/>
      <c r="U41" s="3"/>
      <c r="V41" s="4"/>
      <c r="W41" s="14" t="s">
        <v>23</v>
      </c>
      <c r="Y41" s="7" t="s">
        <v>94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</f>
        <v>1170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 t="s">
        <v>23</v>
      </c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23</v>
      </c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f>585+585</f>
        <v>1170</v>
      </c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 t="s">
        <v>23</v>
      </c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22</v>
      </c>
      <c r="N51" s="3"/>
      <c r="O51" s="3"/>
      <c r="P51" s="3"/>
      <c r="Q51" s="3"/>
      <c r="R51" s="3"/>
      <c r="S51" s="3"/>
      <c r="T51" s="3"/>
      <c r="U51" s="3"/>
      <c r="V51" s="4"/>
      <c r="W51" s="5" t="s">
        <v>23</v>
      </c>
      <c r="Y51" s="2" t="s">
        <v>12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4590.213999999999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K52</f>
        <v>4590.213999999999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6228.5019999999995</v>
      </c>
    </row>
    <row r="54" spans="5:30" ht="12.75">
      <c r="E54" s="18" t="s">
        <v>15</v>
      </c>
      <c r="R54" s="19" t="s">
        <v>16</v>
      </c>
      <c r="AD54" s="19" t="s">
        <v>17</v>
      </c>
    </row>
    <row r="55" spans="1:35" ht="15">
      <c r="A55" s="2" t="s">
        <v>76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-8830.263999999997</v>
      </c>
      <c r="M55" s="2" t="s">
        <v>78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-7801.021999999997</v>
      </c>
      <c r="Y55" s="2" t="s">
        <v>86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-6771.779999999997</v>
      </c>
    </row>
    <row r="56" spans="1:35" ht="15">
      <c r="A56" s="2" t="s">
        <v>77</v>
      </c>
      <c r="B56" s="3"/>
      <c r="C56" s="3"/>
      <c r="D56" s="3"/>
      <c r="E56" s="3"/>
      <c r="F56" s="3"/>
      <c r="G56" s="3"/>
      <c r="H56" s="3"/>
      <c r="I56" s="3"/>
      <c r="J56" s="4"/>
      <c r="K56" s="12" t="s">
        <v>23</v>
      </c>
      <c r="M56" s="2" t="s">
        <v>79</v>
      </c>
      <c r="N56" s="3"/>
      <c r="O56" s="3"/>
      <c r="P56" s="3"/>
      <c r="Q56" s="3"/>
      <c r="R56" s="3"/>
      <c r="S56" s="3"/>
      <c r="T56" s="3"/>
      <c r="U56" s="3"/>
      <c r="V56" s="4"/>
      <c r="W56" s="12" t="s">
        <v>23</v>
      </c>
      <c r="Y56" s="2" t="s">
        <v>87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23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650.4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650.4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650.4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16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16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16</v>
      </c>
    </row>
    <row r="59" spans="1:35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6087.744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6087.744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6087.744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95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2814.595</v>
      </c>
      <c r="M62" s="7" t="s">
        <v>95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2814.595</v>
      </c>
      <c r="Y62" s="7" t="s">
        <v>95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2814.595</v>
      </c>
    </row>
    <row r="63" spans="1:35" ht="15.75">
      <c r="A63" s="7" t="s">
        <v>18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143.11499999999998</v>
      </c>
      <c r="M63" s="7" t="s">
        <v>18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143.11499999999998</v>
      </c>
      <c r="Y63" s="7" t="s">
        <v>18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143.11499999999998</v>
      </c>
    </row>
    <row r="64" spans="1:35" ht="15.75">
      <c r="A64" s="7" t="s">
        <v>52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1229.2559999999999</v>
      </c>
      <c r="M64" s="7" t="s">
        <v>52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1229.2559999999999</v>
      </c>
      <c r="Y64" s="7" t="s">
        <v>52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1229.2559999999999</v>
      </c>
    </row>
    <row r="65" spans="1:35" ht="15.75">
      <c r="A65" s="7" t="s">
        <v>53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650.4</v>
      </c>
      <c r="M65" s="7" t="s">
        <v>53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650.4</v>
      </c>
      <c r="Y65" s="7" t="s">
        <v>53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650.4</v>
      </c>
    </row>
    <row r="66" spans="1:35" ht="15.75">
      <c r="A66" s="7" t="s">
        <v>93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221.136</v>
      </c>
      <c r="M66" s="7" t="s">
        <v>93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221.136</v>
      </c>
      <c r="Y66" s="7" t="s">
        <v>93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221.136</v>
      </c>
    </row>
    <row r="67" spans="1:35" ht="15.75">
      <c r="A67" s="7" t="s">
        <v>94</v>
      </c>
      <c r="B67" s="6"/>
      <c r="C67" s="6"/>
      <c r="D67" s="6"/>
      <c r="E67" s="6"/>
      <c r="F67" s="6"/>
      <c r="G67" s="6"/>
      <c r="H67" s="6"/>
      <c r="I67" s="3"/>
      <c r="J67" s="4"/>
      <c r="K67" s="14"/>
      <c r="M67" s="7" t="s">
        <v>94</v>
      </c>
      <c r="N67" s="6"/>
      <c r="O67" s="6"/>
      <c r="P67" s="6"/>
      <c r="Q67" s="6"/>
      <c r="R67" s="6"/>
      <c r="S67" s="6"/>
      <c r="T67" s="6"/>
      <c r="U67" s="3"/>
      <c r="V67" s="4"/>
      <c r="W67" s="14"/>
      <c r="Y67" s="7" t="s">
        <v>94</v>
      </c>
      <c r="Z67" s="6"/>
      <c r="AA67" s="6"/>
      <c r="AB67" s="6"/>
      <c r="AC67" s="6"/>
      <c r="AD67" s="6"/>
      <c r="AE67" s="6"/>
      <c r="AF67" s="6"/>
      <c r="AG67" s="3"/>
      <c r="AH67" s="4"/>
      <c r="AI67" s="14" t="str">
        <f>AI69</f>
        <v> 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 t="s">
        <v>23</v>
      </c>
    </row>
    <row r="70" spans="1:37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  <c r="AK70" s="16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 t="s">
        <v>23</v>
      </c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 t="s">
        <v>23</v>
      </c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12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12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12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5058.5019999999995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5058.5019999999995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W78</f>
        <v>5058.5019999999995</v>
      </c>
    </row>
    <row r="80" spans="5:30" ht="12.75">
      <c r="E80" s="18" t="s">
        <v>19</v>
      </c>
      <c r="R80" s="19" t="s">
        <v>20</v>
      </c>
      <c r="AD80" s="19" t="s">
        <v>21</v>
      </c>
    </row>
    <row r="81" spans="1:36" ht="15">
      <c r="A81" s="2" t="s">
        <v>82</v>
      </c>
      <c r="B81" s="3"/>
      <c r="C81" s="3"/>
      <c r="D81" s="3"/>
      <c r="E81" s="3"/>
      <c r="F81" s="3"/>
      <c r="G81" s="3"/>
      <c r="H81" s="3"/>
      <c r="I81" s="3"/>
      <c r="J81" s="4"/>
      <c r="K81" s="12">
        <f>AI60+AI55-AI78</f>
        <v>-5742.537999999997</v>
      </c>
      <c r="M81" s="2" t="s">
        <v>80</v>
      </c>
      <c r="N81" s="3"/>
      <c r="O81" s="3"/>
      <c r="P81" s="3"/>
      <c r="Q81" s="3"/>
      <c r="R81" s="3"/>
      <c r="S81" s="3"/>
      <c r="T81" s="3"/>
      <c r="U81" s="3"/>
      <c r="V81" s="4"/>
      <c r="W81" s="12">
        <f>K86+K81-K104</f>
        <v>-5322.159999999996</v>
      </c>
      <c r="X81" s="17"/>
      <c r="Y81" s="2" t="s">
        <v>84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W86+W81-W104</f>
        <v>-4901.781999999996</v>
      </c>
      <c r="AJ81" s="16"/>
    </row>
    <row r="82" spans="1:35" ht="15">
      <c r="A82" s="2" t="s">
        <v>83</v>
      </c>
      <c r="B82" s="3"/>
      <c r="C82" s="3"/>
      <c r="D82" s="3"/>
      <c r="E82" s="3"/>
      <c r="F82" s="3"/>
      <c r="G82" s="3"/>
      <c r="H82" s="3"/>
      <c r="I82" s="3"/>
      <c r="J82" s="4"/>
      <c r="K82" s="15"/>
      <c r="M82" s="2" t="s">
        <v>81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23</v>
      </c>
      <c r="Y82" s="2" t="s">
        <v>85</v>
      </c>
      <c r="Z82" s="3"/>
      <c r="AA82" s="3"/>
      <c r="AB82" s="3"/>
      <c r="AC82" s="3"/>
      <c r="AD82" s="3"/>
      <c r="AE82" s="3"/>
      <c r="AF82" s="3"/>
      <c r="AG82" s="3"/>
      <c r="AH82" s="4"/>
      <c r="AI82" s="15" t="s">
        <v>23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650.4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650.4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650.4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16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16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16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48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6087.744</v>
      </c>
      <c r="M86" s="2" t="s">
        <v>37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6087.744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6087.744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2814.595</v>
      </c>
      <c r="M88" s="7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2814.595</v>
      </c>
      <c r="Y88" s="7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2814.595</v>
      </c>
    </row>
    <row r="89" spans="1:35" ht="15.75">
      <c r="A89" s="7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143.11499999999998</v>
      </c>
      <c r="M89" s="7" t="s">
        <v>18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143.11499999999998</v>
      </c>
      <c r="Y89" s="7" t="s">
        <v>18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143.11499999999998</v>
      </c>
    </row>
    <row r="90" spans="1:35" ht="15.75">
      <c r="A90" s="7" t="s">
        <v>52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1229.2559999999999</v>
      </c>
      <c r="M90" s="7" t="s">
        <v>52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1229.2559999999999</v>
      </c>
      <c r="Y90" s="7" t="s">
        <v>52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1229.2559999999999</v>
      </c>
    </row>
    <row r="91" spans="1:35" ht="15.75">
      <c r="A91" s="7" t="s">
        <v>53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650.4</v>
      </c>
      <c r="M91" s="7" t="s">
        <v>53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650.4</v>
      </c>
      <c r="Y91" s="7" t="s">
        <v>53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650.4</v>
      </c>
    </row>
    <row r="92" spans="1:35" ht="15.75">
      <c r="A92" s="7" t="s">
        <v>93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93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93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94</v>
      </c>
      <c r="B93" s="6"/>
      <c r="C93" s="6"/>
      <c r="D93" s="6"/>
      <c r="E93" s="6"/>
      <c r="F93" s="6"/>
      <c r="G93" s="6"/>
      <c r="H93" s="6"/>
      <c r="I93" s="3"/>
      <c r="J93" s="4"/>
      <c r="K93" s="14">
        <f>K98</f>
        <v>830</v>
      </c>
      <c r="M93" s="7" t="s">
        <v>94</v>
      </c>
      <c r="N93" s="6"/>
      <c r="O93" s="6"/>
      <c r="P93" s="6"/>
      <c r="Q93" s="6"/>
      <c r="R93" s="6"/>
      <c r="S93" s="6"/>
      <c r="T93" s="6"/>
      <c r="U93" s="3"/>
      <c r="V93" s="4"/>
      <c r="W93" s="14">
        <f>W98</f>
        <v>830</v>
      </c>
      <c r="Y93" s="7" t="s">
        <v>94</v>
      </c>
      <c r="Z93" s="6"/>
      <c r="AA93" s="6"/>
      <c r="AB93" s="6"/>
      <c r="AC93" s="6"/>
      <c r="AD93" s="6"/>
      <c r="AE93" s="6"/>
      <c r="AF93" s="6"/>
      <c r="AG93" s="3"/>
      <c r="AH93" s="4"/>
      <c r="AI93" s="14" t="str">
        <f>AI98</f>
        <v> 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 t="s">
        <v>23</v>
      </c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23</v>
      </c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>
        <v>830</v>
      </c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>
        <v>830</v>
      </c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 t="s">
        <v>23</v>
      </c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22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22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22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5667.365999999999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5667.365999999999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</f>
        <v>4837.365999999999</v>
      </c>
    </row>
    <row r="106" ht="12.75">
      <c r="AI106" s="17" t="s">
        <v>23</v>
      </c>
    </row>
    <row r="107" ht="12.75">
      <c r="AI107" s="24">
        <f>AI81+AI86-AI104</f>
        <v>-3651.403999999995</v>
      </c>
    </row>
    <row r="108" ht="12.75">
      <c r="R108" s="17"/>
    </row>
    <row r="109" ht="12.75">
      <c r="AI109" s="16"/>
    </row>
    <row r="110" ht="12.75">
      <c r="L110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2014-02-07T06:31:20Z</cp:lastPrinted>
  <dcterms:created xsi:type="dcterms:W3CDTF">2012-04-11T04:13:08Z</dcterms:created>
  <dcterms:modified xsi:type="dcterms:W3CDTF">2017-05-15T11:24:10Z</dcterms:modified>
  <cp:category/>
  <cp:version/>
  <cp:contentType/>
  <cp:contentStatus/>
</cp:coreProperties>
</file>