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<sst xmlns="http://schemas.openxmlformats.org/spreadsheetml/2006/main" count="382" uniqueCount="100">
  <si>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</si>
  <si>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</si>
  <si>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</si>
  <si>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</si>
  <si>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</si>
  <si>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</si>
  <si>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</si>
  <si>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</si>
  <si>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</si>
  <si>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</si>
  <si>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</si>
  <si>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</si>
  <si>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</si>
  <si>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</si>
  <si>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</si>
  <si>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</si>
  <si>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</si>
  <si>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</si>
  <si>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</si>
  <si>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</si>
  <si>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</si>
  <si>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</si>
  <si>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>е. Текущий ремонт подъездов (смена шиферной кровли)</t>
  </si>
  <si>
    <t xml:space="preserve">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</si>
  <si>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</si>
  <si>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</si>
  <si>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</si>
  <si>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</si>
  <si>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</si>
  <si>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</si>
  <si>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</si>
  <si>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</si>
  <si>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</si>
  <si>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</si>
  <si>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>к. Прочие работы   (списывание показаний)</t>
  </si>
  <si>
    <t xml:space="preserve">коммунальным услугам жилого дома № 23 ул. 50 лет ВЛКСМ за 1 квартал  </t>
  </si>
  <si>
    <t xml:space="preserve">5.начислено за 1 квартал  </t>
  </si>
  <si>
    <t xml:space="preserve">коммунальным услугам жилого дома № 23 ул. 50 лет ВЛКСМ за 2 квартал  </t>
  </si>
  <si>
    <t xml:space="preserve">5.начислено за 2 квартал  </t>
  </si>
  <si>
    <t xml:space="preserve">5.начислено за 3 квартал  </t>
  </si>
  <si>
    <t xml:space="preserve">коммунальным услугам жилого дома № 23 ул. 50 лет ВЛКСМ за 3 квартал </t>
  </si>
  <si>
    <t xml:space="preserve">коммунальным услугам жилого дома № 23 ул. 50 лет ВЛКСМ за 4 квартал  </t>
  </si>
  <si>
    <t xml:space="preserve">5.начислено за 4 квартал  </t>
  </si>
  <si>
    <t xml:space="preserve">5. Тариф  </t>
  </si>
  <si>
    <t xml:space="preserve">6.начислено за январь   </t>
  </si>
  <si>
    <t xml:space="preserve">коммунальным услугам жилого дома № 23 ул. 50 лет ВЛКСМ за январь  </t>
  </si>
  <si>
    <t xml:space="preserve">коммунальным услугам жилого дома № 23 ул. 50 лет ВЛКСМ за февраль  </t>
  </si>
  <si>
    <t xml:space="preserve">6.начислено за февраль    </t>
  </si>
  <si>
    <t xml:space="preserve">коммунальным услугам жилого дома № 23 ул. 50 лет ВЛКСМ за март </t>
  </si>
  <si>
    <t xml:space="preserve">6.начислено за март   </t>
  </si>
  <si>
    <t xml:space="preserve">  </t>
  </si>
  <si>
    <t xml:space="preserve">5. Тариф </t>
  </si>
  <si>
    <t xml:space="preserve">6.начислено за август   </t>
  </si>
  <si>
    <t xml:space="preserve">6.начислено за декабрь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</si>
  <si>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</si>
  <si>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</si>
  <si>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</si>
  <si>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</si>
  <si>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</si>
  <si>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</si>
  <si>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</si>
  <si>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</si>
  <si>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2. Остаток денежных средств по содержанию и текущему ремонту жилого дома на 01.10.2016г.</t>
  </si>
  <si>
    <t>1. Задолженность по содержанию и текущему ремонту жилого дома на 01.10.2016 года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</si>
  <si>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</si>
  <si>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</si>
  <si>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</si>
  <si>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</si>
  <si>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</si>
  <si>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01.01.2016 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</si>
  <si>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</si>
  <si>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</si>
  <si>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</si>
  <si>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</si>
  <si>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</si>
  <si>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</si>
  <si>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</si>
  <si>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</si>
  <si>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</si>
  <si>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</si>
  <si>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</si>
  <si>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</si>
  <si>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</si>
  <si>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</si>
  <si>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</si>
  <si>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</si>
  <si>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</si>
  <si>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</si>
  <si>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</si>
  <si>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</si>
  <si>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</si>
  <si>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</si>
  <si>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</si>
  <si>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</si>
  <si>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г. Электрические сети с заменой электролампочек(заземление)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</si>
  <si>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</si>
  <si>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</si>
  <si>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(крыша)</t>
  </si>
  <si>
    <t>и. Остекление окон в местах общего пользования (прочистка дымохода)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</si>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</sst>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6" t="s">
        <v>23</v>
      </c>
    </row>
    <row r="5" spans="1:11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3">
        <v>21028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853.71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6">
        <f>Лист2!K9*3</f>
        <v>22204.9971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Лист2!K11*3</f>
        <v>10577.466900000001</v>
      </c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Лист2!K12*3</f>
        <v>537.8373</v>
      </c>
    </row>
    <row r="12" spans="1:11" ht="15.75">
      <c r="A12" s="8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Лист2!K13*3</f>
        <v>3944.1402000000003</v>
      </c>
    </row>
    <row r="13" spans="1:11" ht="15.75">
      <c r="A13" s="8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Лист2!K14*3</f>
        <v>2561.13</v>
      </c>
    </row>
    <row r="14" spans="1:11" ht="15.75">
      <c r="A14" s="8" t="s">
        <v>56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Лист2!K15*3</f>
        <v>540</v>
      </c>
    </row>
    <row r="15" spans="1:11" ht="1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18160.5744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67</v>
      </c>
      <c r="B21" s="3"/>
      <c r="C21" s="3"/>
      <c r="D21" s="3"/>
      <c r="E21" s="3"/>
      <c r="F21" s="3"/>
      <c r="G21" s="3"/>
      <c r="H21" s="3"/>
      <c r="I21" s="3"/>
      <c r="J21" s="4"/>
      <c r="K21" s="13"/>
      <c r="L21" s="18" t="s">
        <v>23</v>
      </c>
    </row>
    <row r="22" spans="1:11" ht="15">
      <c r="A22" s="2" t="s">
        <v>66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25072.4227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853.71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18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6">
        <f>Лист2!K34*2+Лист2!AI34</f>
        <v>22794.057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99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Лист2!AI36*3</f>
        <v>10577.466900000001</v>
      </c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Лист2!AI37*3</f>
        <v>537.8373</v>
      </c>
    </row>
    <row r="29" spans="1:11" ht="15.75">
      <c r="A29" s="8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Лист2!W38*2+Лист2!AI38</f>
        <v>4242.938700000001</v>
      </c>
    </row>
    <row r="30" spans="1:11" ht="15.75">
      <c r="A30" s="8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6">
        <f>Лист2!AI39*3</f>
        <v>2561.13</v>
      </c>
    </row>
    <row r="31" spans="1:11" ht="15.75">
      <c r="A31" s="8" t="s">
        <v>56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Лист2!AI40+Лист2!AI41+Лист2!W41+Лист2!K41</f>
        <v>4118.2614</v>
      </c>
    </row>
    <row r="32" spans="1:11" ht="15">
      <c r="A32" s="9" t="s">
        <v>12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22037.6343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</row>
    <row r="38" spans="1:11" ht="15">
      <c r="A38" s="2" t="s">
        <v>65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K22+K25-K32</f>
        <v>25828.845399999995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853.71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18</v>
      </c>
    </row>
    <row r="41" spans="1:11" ht="15">
      <c r="A41" s="2" t="s">
        <v>39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Лист2!K60*3</f>
        <v>23972.1768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99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10577.466900000001</v>
      </c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537.8373</v>
      </c>
    </row>
    <row r="45" spans="1:11" ht="15.75">
      <c r="A45" s="8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6">
        <f>Лист2!K64*3</f>
        <v>4840.5357</v>
      </c>
    </row>
    <row r="46" spans="1:11" ht="15.75">
      <c r="A46" s="8" t="s">
        <v>55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2561.13</v>
      </c>
    </row>
    <row r="47" spans="1:11" ht="15.75">
      <c r="A47" s="8" t="s">
        <v>56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Лист2!K66+Лист2!K67+Лист2!W66+Лист2!W67+Лист2!AI66+Лист2!AI67</f>
        <v>6134.7842</v>
      </c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24651.7541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2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K38+K41-K48</f>
        <v>25149.268099999994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853.71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18</v>
      </c>
    </row>
    <row r="57" spans="1:11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6">
        <f>K41</f>
        <v>23972.1768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99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10577.466900000001</v>
      </c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537.8373</v>
      </c>
    </row>
    <row r="61" spans="1:11" ht="15.75">
      <c r="A61" s="8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4840.5357</v>
      </c>
    </row>
    <row r="62" spans="1:11" ht="15.75">
      <c r="A62" s="8" t="s">
        <v>55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2561.13</v>
      </c>
    </row>
    <row r="63" spans="1:11" ht="15.75">
      <c r="A63" s="8" t="s">
        <v>56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Лист2!AI92+Лист2!AI93+Лист2!W92+Лист2!W93+Лист2!K92+Лист2!K93</f>
        <v>3019</v>
      </c>
    </row>
    <row r="64" spans="1:11" ht="15">
      <c r="A64" s="9" t="s">
        <v>12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21535.9699</v>
      </c>
    </row>
    <row r="66" spans="1:12" ht="15">
      <c r="A66" s="2" t="s">
        <v>57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21028</v>
      </c>
      <c r="L66" s="17"/>
    </row>
    <row r="67" spans="1:11" ht="15">
      <c r="A67" s="22" t="s">
        <v>58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92943.40770000001</v>
      </c>
    </row>
    <row r="68" spans="1:11" ht="15">
      <c r="A68" s="23" t="s">
        <v>59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86385.9327</v>
      </c>
    </row>
    <row r="69" spans="1:12" ht="1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8"/>
    </row>
    <row r="70" spans="1:11" ht="15">
      <c r="A70" s="2" t="s">
        <v>61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27585.475000000006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25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3" t="s">
        <v>23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3" t="s">
        <v>23</v>
      </c>
      <c r="X4" s="17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23</v>
      </c>
      <c r="AJ4" s="18"/>
    </row>
    <row r="5" spans="1:36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3">
        <v>21028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22376.140900000002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23724.281800000004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853.71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853.71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853.71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8.67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44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7401.6657000000005</v>
      </c>
      <c r="M9" s="2" t="s">
        <v>47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7401.6657000000005</v>
      </c>
      <c r="Y9" s="2" t="s">
        <v>49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7401.6657000000005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3525.8223000000003</v>
      </c>
      <c r="M11" s="8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3525.8223000000003</v>
      </c>
      <c r="Y11" s="8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3525.8223000000003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179.2791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179.2791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179.2791</v>
      </c>
    </row>
    <row r="13" spans="1:35" ht="15.75">
      <c r="A13" s="8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1314.7134</v>
      </c>
      <c r="M13" s="8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1314.7134</v>
      </c>
      <c r="Y13" s="8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1314.7134</v>
      </c>
    </row>
    <row r="14" spans="1:35" ht="15.75">
      <c r="A14" s="8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853.71</v>
      </c>
      <c r="M14" s="8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853.71</v>
      </c>
      <c r="Y14" s="8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853.71</v>
      </c>
    </row>
    <row r="15" spans="1:35" ht="15.75">
      <c r="A15" s="8" t="s">
        <v>56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180</v>
      </c>
      <c r="M15" s="8" t="s">
        <v>56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180</v>
      </c>
      <c r="Y15" s="8" t="s">
        <v>56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180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23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23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23</v>
      </c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23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9" t="s">
        <v>12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6053.5248</v>
      </c>
      <c r="M26" s="9" t="s">
        <v>12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6053.5248</v>
      </c>
      <c r="Y26" s="9" t="s">
        <v>12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6053.5248</v>
      </c>
    </row>
    <row r="28" spans="1:33" ht="15.75">
      <c r="A28" s="1"/>
      <c r="B28" s="1"/>
      <c r="C28" s="1"/>
      <c r="D28" s="1"/>
      <c r="E28" s="25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26</v>
      </c>
      <c r="S28" s="1"/>
      <c r="T28" s="1"/>
      <c r="U28" s="1"/>
      <c r="Y28" s="1"/>
      <c r="Z28" s="1"/>
      <c r="AA28" s="1"/>
      <c r="AB28" s="1"/>
      <c r="AC28" s="1"/>
      <c r="AD28" s="25" t="s">
        <v>24</v>
      </c>
      <c r="AE28" s="1"/>
      <c r="AF28" s="1"/>
      <c r="AG28" s="1"/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25072.422700000006</v>
      </c>
      <c r="L30" s="17"/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23132.56360000001</v>
      </c>
      <c r="X30" s="17"/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24480.70450000001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853.71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853.71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853.71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43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9.36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7401.6657000000005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7401.6657000000005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7990.7256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3525.8223000000003</v>
      </c>
      <c r="M36" s="8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3525.8223000000003</v>
      </c>
      <c r="Y36" s="8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3525.8223000000003</v>
      </c>
    </row>
    <row r="37" spans="1:35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179.2791</v>
      </c>
      <c r="M37" s="8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179.2791</v>
      </c>
      <c r="Y37" s="8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179.2791</v>
      </c>
    </row>
    <row r="38" spans="1:35" ht="15.75">
      <c r="A38" s="8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1314.7134</v>
      </c>
      <c r="M38" s="8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1314.7134</v>
      </c>
      <c r="Y38" s="8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AI31*1.89</f>
        <v>1613.5119</v>
      </c>
    </row>
    <row r="39" spans="1:35" ht="15.75">
      <c r="A39" s="8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853.71</v>
      </c>
      <c r="M39" s="8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853.71</v>
      </c>
      <c r="Y39" s="8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853.71</v>
      </c>
    </row>
    <row r="40" spans="1:35" ht="15.75">
      <c r="A40" s="8" t="s">
        <v>95</v>
      </c>
      <c r="B40" s="3"/>
      <c r="C40" s="3"/>
      <c r="D40" s="3"/>
      <c r="E40" s="3"/>
      <c r="F40" s="3"/>
      <c r="G40" s="3"/>
      <c r="H40" s="3"/>
      <c r="I40" s="3"/>
      <c r="J40" s="4"/>
      <c r="K40" s="16"/>
      <c r="M40" s="8" t="s">
        <v>95</v>
      </c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290.26140000000004</v>
      </c>
    </row>
    <row r="41" spans="1:35" ht="15.75">
      <c r="A41" s="8" t="s">
        <v>96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K45+K51</f>
        <v>3468</v>
      </c>
      <c r="M41" s="8" t="s">
        <v>96</v>
      </c>
      <c r="N41" s="7"/>
      <c r="O41" s="7"/>
      <c r="P41" s="7"/>
      <c r="Q41" s="7"/>
      <c r="R41" s="7"/>
      <c r="S41" s="7"/>
      <c r="T41" s="7"/>
      <c r="U41" s="3"/>
      <c r="V41" s="4"/>
      <c r="W41" s="15">
        <f>W51</f>
        <v>180</v>
      </c>
      <c r="Y41" s="8" t="s">
        <v>96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W41</f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23</v>
      </c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23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94</v>
      </c>
      <c r="B45" s="3"/>
      <c r="C45" s="3"/>
      <c r="D45" s="3"/>
      <c r="E45" s="3"/>
      <c r="F45" s="3"/>
      <c r="G45" s="3"/>
      <c r="H45" s="3"/>
      <c r="I45" s="3"/>
      <c r="J45" s="4"/>
      <c r="K45" s="5">
        <f>1818+1470</f>
        <v>3288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5" t="s">
        <v>23</v>
      </c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 t="s">
        <v>50</v>
      </c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180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9" t="s">
        <v>12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9341.5248</v>
      </c>
      <c r="M52" s="9" t="s">
        <v>12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6053.5248</v>
      </c>
      <c r="Y52" s="9" t="s">
        <v>12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6642.584700000001</v>
      </c>
    </row>
    <row r="54" spans="5:30" ht="12.75">
      <c r="E54" s="20" t="s">
        <v>14</v>
      </c>
      <c r="R54" s="21" t="s">
        <v>15</v>
      </c>
      <c r="AD54" s="21" t="s">
        <v>16</v>
      </c>
    </row>
    <row r="55" spans="1:35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9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9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25828.845400000013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25516.98630000001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26865.12720000001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853.71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853.71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853.71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18</v>
      </c>
    </row>
    <row r="59" spans="1:35" ht="15">
      <c r="A59" s="2" t="s">
        <v>43</v>
      </c>
      <c r="B59" s="3"/>
      <c r="C59" s="3"/>
      <c r="D59" s="3"/>
      <c r="E59" s="3"/>
      <c r="F59" s="3"/>
      <c r="G59" s="3"/>
      <c r="H59" s="3"/>
      <c r="I59" s="3"/>
      <c r="J59" s="4"/>
      <c r="K59" s="14">
        <v>9.36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6">
        <f>K57*K59</f>
        <v>7990.7256</v>
      </c>
      <c r="M60" s="2" t="s">
        <v>52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7990.7256</v>
      </c>
      <c r="Y60" s="2" t="s">
        <v>31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7990.7256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6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3525.8223000000003</v>
      </c>
      <c r="M62" s="8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3525.8223000000003</v>
      </c>
      <c r="Y62" s="8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3525.8223000000003</v>
      </c>
    </row>
    <row r="63" spans="1:35" ht="15.75">
      <c r="A63" s="8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179.2791</v>
      </c>
      <c r="M63" s="8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179.2791</v>
      </c>
      <c r="Y63" s="8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179.2791</v>
      </c>
    </row>
    <row r="64" spans="1:35" ht="15.75">
      <c r="A64" s="8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6">
        <f>K57*1.89</f>
        <v>1613.5119</v>
      </c>
      <c r="M64" s="8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1613.5119</v>
      </c>
      <c r="Y64" s="8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1613.5119</v>
      </c>
    </row>
    <row r="65" spans="1:35" ht="15.75">
      <c r="A65" s="8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853.71</v>
      </c>
      <c r="M65" s="8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853.71</v>
      </c>
      <c r="Y65" s="8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853.71</v>
      </c>
    </row>
    <row r="66" spans="1:35" ht="15.75">
      <c r="A66" s="8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290.26140000000004</v>
      </c>
      <c r="M66" s="8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290.26140000000004</v>
      </c>
      <c r="Y66" s="8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290.26140000000004</v>
      </c>
    </row>
    <row r="67" spans="1:35" ht="15.75">
      <c r="A67" s="8" t="s">
        <v>96</v>
      </c>
      <c r="B67" s="7"/>
      <c r="C67" s="7"/>
      <c r="D67" s="7"/>
      <c r="E67" s="7"/>
      <c r="F67" s="7"/>
      <c r="G67" s="7"/>
      <c r="H67" s="7"/>
      <c r="I67" s="3"/>
      <c r="J67" s="4"/>
      <c r="K67" s="15">
        <f>K72+K77</f>
        <v>1840</v>
      </c>
      <c r="M67" s="8" t="s">
        <v>96</v>
      </c>
      <c r="N67" s="7"/>
      <c r="O67" s="7"/>
      <c r="P67" s="7"/>
      <c r="Q67" s="7"/>
      <c r="R67" s="7"/>
      <c r="S67" s="7"/>
      <c r="T67" s="7"/>
      <c r="U67" s="3"/>
      <c r="V67" s="4"/>
      <c r="W67" s="15">
        <f>W77</f>
        <v>180</v>
      </c>
      <c r="Y67" s="8" t="s">
        <v>96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AI76+AI77</f>
        <v>3244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23</v>
      </c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5">
        <v>1660</v>
      </c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5" t="s">
        <v>23</v>
      </c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10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10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97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3064</v>
      </c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34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180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</row>
    <row r="78" spans="1:35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8302.584700000001</v>
      </c>
      <c r="M78" s="9" t="s">
        <v>12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6642.584700000001</v>
      </c>
      <c r="Y78" s="9" t="s">
        <v>12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9706.584700000001</v>
      </c>
    </row>
    <row r="80" spans="5:30" ht="12.75">
      <c r="E80" s="20" t="s">
        <v>19</v>
      </c>
      <c r="R80" s="21" t="s">
        <v>20</v>
      </c>
      <c r="AD80" s="21" t="s">
        <v>21</v>
      </c>
    </row>
    <row r="81" spans="1:36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6" t="s">
        <v>23</v>
      </c>
      <c r="X81" s="17"/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6" t="s">
        <v>23</v>
      </c>
      <c r="AJ81" s="18"/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3">
        <f>AI56+AI60-AI78</f>
        <v>25149.26810000001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24308.670400000006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25945.762300000006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853.71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v>853.57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853.57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18</v>
      </c>
    </row>
    <row r="85" spans="1:35" ht="15">
      <c r="A85" s="2" t="s">
        <v>43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43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43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7990.7256</v>
      </c>
      <c r="M86" s="2" t="s">
        <v>32</v>
      </c>
      <c r="N86" s="3"/>
      <c r="O86" s="3"/>
      <c r="P86" s="3"/>
      <c r="Q86" s="3"/>
      <c r="R86" s="3"/>
      <c r="S86" s="3"/>
      <c r="T86" s="3"/>
      <c r="U86" s="3"/>
      <c r="V86" s="4"/>
      <c r="W86" s="16">
        <f>W83*W85</f>
        <v>7989.4152</v>
      </c>
      <c r="Y86" s="2" t="s">
        <v>53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7989.4152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3525.8223000000003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3525.8223000000003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3525.8223000000003</v>
      </c>
    </row>
    <row r="89" spans="1:35" ht="15.75">
      <c r="A89" s="8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179.2791</v>
      </c>
      <c r="M89" s="8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179.2791</v>
      </c>
      <c r="Y89" s="8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179.2791</v>
      </c>
    </row>
    <row r="90" spans="1:35" ht="15.75">
      <c r="A90" s="8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1613.5119</v>
      </c>
      <c r="M90" s="8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1613.5119</v>
      </c>
      <c r="Y90" s="8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1613.5119</v>
      </c>
    </row>
    <row r="91" spans="1:35" ht="15.75">
      <c r="A91" s="8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853.71</v>
      </c>
      <c r="M91" s="8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853.71</v>
      </c>
      <c r="Y91" s="8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853.71</v>
      </c>
    </row>
    <row r="92" spans="1:35" ht="15.75">
      <c r="A92" s="8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0</v>
      </c>
      <c r="Y92" s="8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96</v>
      </c>
      <c r="B93" s="7"/>
      <c r="C93" s="7"/>
      <c r="D93" s="7"/>
      <c r="E93" s="7"/>
      <c r="F93" s="7"/>
      <c r="G93" s="7"/>
      <c r="H93" s="7"/>
      <c r="I93" s="3"/>
      <c r="J93" s="4"/>
      <c r="K93" s="15">
        <f>K102+K103</f>
        <v>2659</v>
      </c>
      <c r="M93" s="8" t="s">
        <v>96</v>
      </c>
      <c r="N93" s="7"/>
      <c r="O93" s="7"/>
      <c r="P93" s="7"/>
      <c r="Q93" s="7"/>
      <c r="R93" s="7"/>
      <c r="S93" s="7"/>
      <c r="T93" s="7"/>
      <c r="U93" s="3"/>
      <c r="V93" s="4"/>
      <c r="W93" s="15">
        <f>W103</f>
        <v>180</v>
      </c>
      <c r="Y93" s="8" t="s">
        <v>96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f>AI103</f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 t="s">
        <v>23</v>
      </c>
    </row>
    <row r="99" spans="1:35" ht="15">
      <c r="A99" s="2" t="s">
        <v>22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23</v>
      </c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98</v>
      </c>
      <c r="B102" s="3"/>
      <c r="C102" s="3"/>
      <c r="D102" s="3"/>
      <c r="E102" s="3"/>
      <c r="F102" s="3"/>
      <c r="G102" s="3"/>
      <c r="H102" s="3"/>
      <c r="I102" s="3"/>
      <c r="J102" s="4"/>
      <c r="K102" s="5">
        <v>2479</v>
      </c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W77</f>
        <v>180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180</v>
      </c>
    </row>
    <row r="104" spans="1:3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8831.3233</v>
      </c>
      <c r="M104" s="9" t="s">
        <v>12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6352.323300000001</v>
      </c>
      <c r="Y104" s="9" t="s">
        <v>12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6352.323300000001</v>
      </c>
    </row>
    <row r="107" ht="12.75">
      <c r="AI107" s="26">
        <f>AI82+AI86-AI104</f>
        <v>27582.854200000005</v>
      </c>
    </row>
    <row r="109" ht="12.75">
      <c r="AI109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2014-02-07T07:03:22Z</cp:lastPrinted>
  <dcterms:created xsi:type="dcterms:W3CDTF">2012-04-11T04:13:08Z</dcterms:created>
  <dcterms:modified xsi:type="dcterms:W3CDTF">2017-05-15T11:13:48Z</dcterms:modified>
  <cp:category/>
  <cp:version/>
  <cp:contentType/>
  <cp:contentStatus/>
</cp:coreProperties>
</file>