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<sst xmlns="http://schemas.openxmlformats.org/spreadsheetml/2006/main" count="368" uniqueCount="100">
  <si>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</si>
  <si>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</si>
  <si>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</si>
  <si>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</si>
  <si>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</si>
  <si>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</si>
  <si>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</si>
  <si>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</si>
  <si>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</si>
  <si>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</si>
  <si>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</si>
  <si>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</si>
  <si>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</si>
  <si>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</si>
  <si>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</si>
  <si>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</si>
  <si>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</si>
  <si>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</si>
  <si>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</si>
  <si>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</si>
  <si>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</si>
  <si>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</si>
  <si>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</si>
  <si>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>е. Текущий ремонт подъездов (смена шиферной кровли)</t>
  </si>
  <si>
    <t xml:space="preserve">6.начислено за январь   </t>
  </si>
  <si>
    <t xml:space="preserve">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</si>
  <si>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</si>
  <si>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</si>
  <si>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</si>
  <si>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</si>
  <si>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</si>
  <si>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</si>
  <si>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</si>
  <si>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</si>
  <si>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</si>
  <si>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</si>
  <si>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</si>
  <si>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</si>
  <si>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 xml:space="preserve">к. Прочие работы (списывание показаний)  </t>
  </si>
  <si>
    <t xml:space="preserve">коммунальным услугам жилого дома № 19 ул. 50 лет ВЛКСМ за 1 квартал  </t>
  </si>
  <si>
    <t xml:space="preserve">5.начислено за 1 квартал  </t>
  </si>
  <si>
    <t xml:space="preserve">коммунальным услугам жилого дома № 19 ул. 50 лет ВЛКСМ за 2 квартал  </t>
  </si>
  <si>
    <t xml:space="preserve">5.начислено за 2 квартал  </t>
  </si>
  <si>
    <t xml:space="preserve">коммунальным услугам жилого дома № 19 ул. 50 лет ВЛКСМ за 3 квартал  </t>
  </si>
  <si>
    <t xml:space="preserve">5.начислено за 3 квартал  </t>
  </si>
  <si>
    <t xml:space="preserve">коммунальным услугам жилого дома № 19 ул. 50 лет ВЛКСМ за 4 квартал  </t>
  </si>
  <si>
    <t xml:space="preserve">5.начислено за 4 квартал  </t>
  </si>
  <si>
    <t xml:space="preserve">5. Тариф  </t>
  </si>
  <si>
    <t xml:space="preserve">коммунальным услугам жилого дома № 19 ул. 50 лет ВЛКСМ за январь  </t>
  </si>
  <si>
    <t xml:space="preserve">6.начислено за февраль    </t>
  </si>
  <si>
    <t xml:space="preserve">коммунальным услугам жилого дома № 19 ул. 50 лет ВЛКСМ за март  </t>
  </si>
  <si>
    <t xml:space="preserve">5. Тариф </t>
  </si>
  <si>
    <t xml:space="preserve">6.начислено за апрель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</si>
  <si>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</si>
  <si>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</si>
  <si>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</si>
  <si>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19 ул. 50 лет ВЛКСМ за февраль </t>
  </si>
  <si>
    <t>ж.Смена входных дверей в местах общего пользования (окраска)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</si>
  <si>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</si>
  <si>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</si>
  <si>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</si>
  <si>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</si>
  <si>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</si>
  <si>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</si>
  <si>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</si>
  <si>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</si>
  <si>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</si>
  <si>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</si>
  <si>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</si>
  <si>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</si>
  <si>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</si>
  <si>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</si>
  <si>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</si>
  <si>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</si>
  <si>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</si>
  <si>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</si>
  <si>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</si>
  <si>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</si>
  <si>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</si>
  <si>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</si>
  <si>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</si>
  <si>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</si>
  <si>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</si>
  <si>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</si>
  <si>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</si>
  <si>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</si>
  <si>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</si>
  <si>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</si>
  <si>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</si>
  <si>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</si>
  <si>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</si>
  <si>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</si>
  <si>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</si>
  <si>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</si>
  <si>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</si>
  <si>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ж.Смена входных дверей в местах общего пользования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</si>
  <si>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</si>
  <si>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</si>
  <si>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(сбивание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</si>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</sst>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2">
        <v>73527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Лист2!K9*3</f>
        <v>21520.674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99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Лист2!K11*3</f>
        <v>10251.485999999999</v>
      </c>
    </row>
    <row r="11" spans="1:11" ht="15.75">
      <c r="A11" s="7" t="s">
        <v>18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Лист2!K12*3</f>
        <v>521.262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Лист2!K13*3</f>
        <v>3822.5879999999997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2482.2</v>
      </c>
    </row>
    <row r="14" spans="1:11" ht="15.75">
      <c r="A14" s="7" t="s">
        <v>55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Лист2!K15*3</f>
        <v>540</v>
      </c>
    </row>
    <row r="15" spans="1:11" ht="15">
      <c r="A15" s="8" t="s">
        <v>13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17617.536</v>
      </c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41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61</v>
      </c>
      <c r="B22" s="3"/>
      <c r="C22" s="3"/>
      <c r="D22" s="3"/>
      <c r="E22" s="3"/>
      <c r="F22" s="3"/>
      <c r="G22" s="3"/>
      <c r="H22" s="3"/>
      <c r="I22" s="3"/>
      <c r="J22" s="4"/>
      <c r="K22" s="15">
        <f>K5+K8-K15</f>
        <v>77430.138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827.4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42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22091.579999999998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99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10251.485999999999</v>
      </c>
    </row>
    <row r="28" spans="1:11" ht="15.75">
      <c r="A28" s="7" t="s">
        <v>18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521.262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4112.178</v>
      </c>
    </row>
    <row r="30" spans="1:11" ht="15.75">
      <c r="A30" s="7" t="s">
        <v>54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2482.2</v>
      </c>
    </row>
    <row r="31" spans="1:11" ht="15.75">
      <c r="A31" s="7" t="s">
        <v>55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16406.316</v>
      </c>
    </row>
    <row r="32" spans="1:11" ht="15">
      <c r="A32" s="8" t="s">
        <v>13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33773.441999999995</v>
      </c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62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63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65748.27600000001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827.4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44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23233.391999999996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99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10251.485999999999</v>
      </c>
    </row>
    <row r="44" spans="1:11" ht="15.75">
      <c r="A44" s="7" t="s">
        <v>18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521.262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4691.357999999999</v>
      </c>
    </row>
    <row r="46" spans="1:11" ht="15.75">
      <c r="A46" s="7" t="s">
        <v>54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2482.2</v>
      </c>
    </row>
    <row r="47" spans="1:11" ht="15.75">
      <c r="A47" s="7" t="s">
        <v>55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1383.948</v>
      </c>
    </row>
    <row r="48" spans="1:11" ht="15">
      <c r="A48" s="8" t="s">
        <v>13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19330.254</v>
      </c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64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65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69651.414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827.4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46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23233.391999999996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99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10251.485999999999</v>
      </c>
    </row>
    <row r="60" spans="1:11" ht="15.75">
      <c r="A60" s="7" t="s">
        <v>18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521.262</v>
      </c>
    </row>
    <row r="61" spans="1:11" ht="15.75">
      <c r="A61" s="7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4691.357999999999</v>
      </c>
    </row>
    <row r="62" spans="1:11" ht="15.75">
      <c r="A62" s="7" t="s">
        <v>54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2482.2</v>
      </c>
    </row>
    <row r="63" spans="1:11" ht="15.75">
      <c r="A63" s="7" t="s">
        <v>55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Лист2!AI92+Лист2!AI93+Лист2!W92+Лист2!W93+Лист2!K92+Лист2!K93</f>
        <v>1797.648</v>
      </c>
    </row>
    <row r="64" spans="1:11" ht="15">
      <c r="A64" s="8" t="s">
        <v>13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19743.954</v>
      </c>
    </row>
    <row r="66" spans="1:11" ht="15">
      <c r="A66" s="2" t="s">
        <v>66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73527</v>
      </c>
    </row>
    <row r="67" spans="1:12" ht="15">
      <c r="A67" s="20" t="s">
        <v>67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90079.03799999999</v>
      </c>
      <c r="L67" s="16"/>
    </row>
    <row r="68" spans="1:11" ht="15">
      <c r="A68" s="21" t="s">
        <v>68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90465.18599999999</v>
      </c>
    </row>
    <row r="69" spans="1:11" ht="15">
      <c r="A69" s="2" t="s">
        <v>69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70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73140.85200000001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0"/>
  <sheetViews>
    <sheetView tabSelected="1" workbookViewId="0" topLeftCell="A70">
      <selection activeCell="M88" sqref="M88"/>
    </sheetView>
  </sheetViews>
  <sheetFormatPr defaultColWidth="9.00390625" defaultRowHeight="12.75"/>
  <cols>
    <col min="10" max="10" width="18.25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93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73527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74828.046</v>
      </c>
      <c r="Y5" s="2" t="s">
        <v>94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76129.092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827.4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827.4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7173.558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7173.558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7173.558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99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3417.162</v>
      </c>
      <c r="M11" s="7" t="s">
        <v>99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3417.162</v>
      </c>
      <c r="Y11" s="7" t="s">
        <v>99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3417.162</v>
      </c>
    </row>
    <row r="12" spans="1:35" ht="15.75">
      <c r="A12" s="7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173.754</v>
      </c>
      <c r="M12" s="7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173.754</v>
      </c>
      <c r="Y12" s="7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173.754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1274.196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1274.196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1274.196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827.4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827.4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827.4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180</v>
      </c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180</v>
      </c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AI25</f>
        <v>180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 t="s">
        <v>25</v>
      </c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25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25</v>
      </c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19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19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19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5872.511999999999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K26</f>
        <v>5872.511999999999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5872.511999999999</v>
      </c>
    </row>
    <row r="28" spans="1:33" ht="15.75">
      <c r="A28" s="1"/>
      <c r="B28" s="1"/>
      <c r="C28" s="1"/>
      <c r="D28" s="1"/>
      <c r="E28" s="23" t="s">
        <v>31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29</v>
      </c>
      <c r="S28" s="1"/>
      <c r="T28" s="1"/>
      <c r="U28" s="1"/>
      <c r="Y28" s="1"/>
      <c r="Z28" s="1"/>
      <c r="AA28" s="1"/>
      <c r="AB28" s="1"/>
      <c r="AC28" s="1"/>
      <c r="AD28" s="23" t="s">
        <v>27</v>
      </c>
      <c r="AE28" s="1"/>
      <c r="AF28" s="1"/>
      <c r="AG28" s="1"/>
    </row>
    <row r="29" spans="1:35" ht="15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78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AI5+AI9-AI26</f>
        <v>77430.138</v>
      </c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77261.18400000001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78562.23000000001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827.4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827.4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827.4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52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7173.558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7173.558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7744.463999999999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99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3417.162</v>
      </c>
      <c r="M36" s="7" t="s">
        <v>99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3417.162</v>
      </c>
      <c r="Y36" s="7" t="s">
        <v>99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3417.162</v>
      </c>
    </row>
    <row r="37" spans="1:35" ht="15.75">
      <c r="A37" s="7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173.754</v>
      </c>
      <c r="M37" s="7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173.754</v>
      </c>
      <c r="Y37" s="7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173.754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1274.196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1274.196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1563.7859999999998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827.4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827.4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827.4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281.31600000000003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K45+K51</f>
        <v>1650</v>
      </c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>
        <f>W25</f>
        <v>180</v>
      </c>
      <c r="Y41" s="7" t="s">
        <v>97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AI43+AI46+AI51</f>
        <v>14295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>
        <f>1170+6030</f>
        <v>7200</v>
      </c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>
        <v>1470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X45" s="16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25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>
        <f>3595+3320</f>
        <v>6915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57</v>
      </c>
      <c r="Z48" s="3"/>
      <c r="AA48" s="3"/>
      <c r="AB48" s="3"/>
      <c r="AC48" s="3"/>
      <c r="AD48" s="3"/>
      <c r="AE48" s="3"/>
      <c r="AF48" s="3"/>
      <c r="AG48" s="3"/>
      <c r="AH48" s="4"/>
      <c r="AI48" s="5" t="s">
        <v>25</v>
      </c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19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19</v>
      </c>
      <c r="N51" s="3"/>
      <c r="O51" s="3"/>
      <c r="P51" s="3"/>
      <c r="Q51" s="3"/>
      <c r="R51" s="3"/>
      <c r="S51" s="3"/>
      <c r="T51" s="3"/>
      <c r="U51" s="3"/>
      <c r="V51" s="4"/>
      <c r="W51" s="5">
        <f>W25</f>
        <v>180</v>
      </c>
      <c r="Y51" s="2" t="s">
        <v>19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7342.511999999999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5872.511999999999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20558.417999999998</v>
      </c>
    </row>
    <row r="54" spans="5:30" ht="12.75">
      <c r="E54" s="18" t="s">
        <v>15</v>
      </c>
      <c r="R54" s="19" t="s">
        <v>16</v>
      </c>
      <c r="AD54" s="19" t="s">
        <v>17</v>
      </c>
    </row>
    <row r="55" spans="1:35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65748.27600000001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67049.322</v>
      </c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68350.36799999999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827.4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827.4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827.4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7744.463999999999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7744.463999999999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7744.463999999999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99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3417.162</v>
      </c>
      <c r="M62" s="7" t="s">
        <v>99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3417.162</v>
      </c>
      <c r="Y62" s="7" t="s">
        <v>99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 aca="true" t="shared" si="0" ref="AI62:AI67">W62</f>
        <v>3417.162</v>
      </c>
    </row>
    <row r="63" spans="1:35" ht="15.75">
      <c r="A63" s="7" t="s">
        <v>18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173.754</v>
      </c>
      <c r="M63" s="7" t="s">
        <v>18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173.754</v>
      </c>
      <c r="Y63" s="7" t="s">
        <v>18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 t="shared" si="0"/>
        <v>173.754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1563.7859999999998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1563.7859999999998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 t="shared" si="0"/>
        <v>1563.7859999999998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827.4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827.4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 t="shared" si="0"/>
        <v>827.4</v>
      </c>
    </row>
    <row r="66" spans="1:35" ht="15.75">
      <c r="A66" s="7" t="s">
        <v>96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281.31600000000003</v>
      </c>
      <c r="M66" s="7" t="s">
        <v>96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281.31600000000003</v>
      </c>
      <c r="Y66" s="7" t="s">
        <v>96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 t="shared" si="0"/>
        <v>281.31600000000003</v>
      </c>
    </row>
    <row r="67" spans="1:35" ht="15.75">
      <c r="A67" s="7" t="s">
        <v>97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K77</f>
        <v>180</v>
      </c>
      <c r="M67" s="7" t="s">
        <v>97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180</v>
      </c>
      <c r="Y67" s="7" t="s">
        <v>97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 t="shared" si="0"/>
        <v>180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25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95</v>
      </c>
      <c r="B74" s="3"/>
      <c r="C74" s="3"/>
      <c r="D74" s="3"/>
      <c r="E74" s="3"/>
      <c r="F74" s="3"/>
      <c r="G74" s="3"/>
      <c r="H74" s="3"/>
      <c r="I74" s="3"/>
      <c r="J74" s="4"/>
      <c r="K74" s="5" t="s">
        <v>25</v>
      </c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19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19</v>
      </c>
      <c r="N77" s="3"/>
      <c r="O77" s="3"/>
      <c r="P77" s="3"/>
      <c r="Q77" s="3"/>
      <c r="R77" s="3"/>
      <c r="S77" s="3"/>
      <c r="T77" s="3"/>
      <c r="U77" s="3"/>
      <c r="V77" s="4"/>
      <c r="W77" s="5">
        <f>W51</f>
        <v>180</v>
      </c>
      <c r="Y77" s="2" t="s">
        <v>19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180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6443.417999999999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6443.417999999999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6443.417999999999</v>
      </c>
    </row>
    <row r="80" spans="5:30" ht="12.75">
      <c r="E80" s="18" t="s">
        <v>20</v>
      </c>
      <c r="R80" s="19" t="s">
        <v>21</v>
      </c>
      <c r="AD80" s="19" t="s">
        <v>22</v>
      </c>
    </row>
    <row r="81" spans="1:35" ht="15">
      <c r="A81" s="2" t="s">
        <v>85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86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69651.41399999998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71233.77599999997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72816.13799999996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827.4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827.4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827.4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47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47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47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7744.463999999999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7744.463999999999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7744.463999999999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3417.162</v>
      </c>
      <c r="M88" s="7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1" ref="W88:W93">K88</f>
        <v>3417.162</v>
      </c>
      <c r="Y88" s="7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3417.162</v>
      </c>
    </row>
    <row r="89" spans="1:35" ht="15.75">
      <c r="A89" s="7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173.754</v>
      </c>
      <c r="M89" s="7" t="s">
        <v>18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1"/>
        <v>173.754</v>
      </c>
      <c r="Y89" s="7" t="s">
        <v>18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173.754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1563.7859999999998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1"/>
        <v>1563.7859999999998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1563.7859999999998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827.4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1"/>
        <v>827.4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827.4</v>
      </c>
    </row>
    <row r="92" spans="1:35" ht="15.75">
      <c r="A92" s="7" t="s">
        <v>96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96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1"/>
        <v>0</v>
      </c>
      <c r="Y92" s="7" t="s">
        <v>96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97</v>
      </c>
      <c r="B93" s="6"/>
      <c r="C93" s="6"/>
      <c r="D93" s="6"/>
      <c r="E93" s="6"/>
      <c r="F93" s="6"/>
      <c r="G93" s="6"/>
      <c r="H93" s="6"/>
      <c r="I93" s="3"/>
      <c r="J93" s="4"/>
      <c r="K93" s="14">
        <f>K77</f>
        <v>180</v>
      </c>
      <c r="M93" s="7" t="s">
        <v>97</v>
      </c>
      <c r="N93" s="6"/>
      <c r="O93" s="6"/>
      <c r="P93" s="6"/>
      <c r="Q93" s="6"/>
      <c r="R93" s="6"/>
      <c r="S93" s="6"/>
      <c r="T93" s="6"/>
      <c r="U93" s="3"/>
      <c r="V93" s="4"/>
      <c r="W93" s="14">
        <f t="shared" si="1"/>
        <v>180</v>
      </c>
      <c r="Y93" s="7" t="s">
        <v>97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AI102+AI103</f>
        <v>1437.648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23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25</v>
      </c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25">
        <f>AI83*0.38*4</f>
        <v>1257.648</v>
      </c>
    </row>
    <row r="103" spans="1:35" ht="15">
      <c r="A103" s="2" t="s">
        <v>38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19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180</v>
      </c>
      <c r="Y103" s="2" t="s">
        <v>19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v>180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6162.101999999999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6162.101999999999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7419.749999999999</v>
      </c>
    </row>
    <row r="106" ht="12.75">
      <c r="AI106" s="16" t="s">
        <v>25</v>
      </c>
    </row>
    <row r="108" ht="12.75">
      <c r="AI108" s="24">
        <f>AI82+AI86-AI104</f>
        <v>73140.85199999996</v>
      </c>
    </row>
    <row r="110" ht="12.75">
      <c r="AI110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2014-02-07T07:01:53Z</cp:lastPrinted>
  <dcterms:created xsi:type="dcterms:W3CDTF">2012-04-11T04:13:08Z</dcterms:created>
  <dcterms:modified xsi:type="dcterms:W3CDTF">2017-05-15T11:13:48Z</dcterms:modified>
  <cp:category/>
  <cp:version/>
  <cp:contentType/>
  <cp:contentStatus/>
</cp:coreProperties>
</file>