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<sst xmlns="http://schemas.openxmlformats.org/spreadsheetml/2006/main" count="382" uniqueCount="99">
  <si>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</si>
  <si>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</si>
  <si>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</si>
  <si>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</si>
  <si>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</si>
  <si>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</si>
  <si>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</si>
  <si>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</si>
  <si>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</si>
  <si>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</si>
  <si>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</si>
  <si>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</si>
  <si>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</si>
  <si>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</si>
  <si>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</si>
  <si>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</si>
  <si>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</si>
  <si>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</si>
  <si>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</si>
  <si>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</si>
  <si>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</si>
  <si>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</si>
  <si>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6.начислено за январь    </t>
  </si>
  <si>
    <t xml:space="preserve">6.начислено за февраль    </t>
  </si>
  <si>
    <t>июнь</t>
  </si>
  <si>
    <t xml:space="preserve">май </t>
  </si>
  <si>
    <t xml:space="preserve">6.начислено за июль  </t>
  </si>
  <si>
    <t xml:space="preserve">6.начислено за ноябрь    </t>
  </si>
  <si>
    <t xml:space="preserve"> </t>
  </si>
  <si>
    <t>апрель</t>
  </si>
  <si>
    <t xml:space="preserve">5.начислено за 4 квартал  </t>
  </si>
  <si>
    <t xml:space="preserve">5.начислено за 1 квартал  </t>
  </si>
  <si>
    <t xml:space="preserve">коммунальным услугам жилого дома № 3 пос. Классон за 1 квартал  </t>
  </si>
  <si>
    <t xml:space="preserve">5.начислено за 2 квартал  </t>
  </si>
  <si>
    <t xml:space="preserve">коммунальным услугам жилого дома № 3  пос. Классон за 2 квартал  </t>
  </si>
  <si>
    <t xml:space="preserve">коммунальным услугам жилого дома № 3  пос. Классон за 3 квартал  </t>
  </si>
  <si>
    <t xml:space="preserve">5.начислено за 3 квартал  </t>
  </si>
  <si>
    <t xml:space="preserve">коммунальным услугам жилого дома № 3  пос. Классон за 4 квартал  </t>
  </si>
  <si>
    <t xml:space="preserve">5. Тариф  </t>
  </si>
  <si>
    <t xml:space="preserve">коммунальным услугам жилого дома № 3 пос. Классон за январь  </t>
  </si>
  <si>
    <t xml:space="preserve">коммунальным услугам жилого дома № 3 пос. Классон. за февраль  </t>
  </si>
  <si>
    <t xml:space="preserve">6.начислено за март    </t>
  </si>
  <si>
    <t xml:space="preserve">коммунальным услугам жилого дома № 3 пос. Классон за март  </t>
  </si>
  <si>
    <t xml:space="preserve">6.начислено за июнь . </t>
  </si>
  <si>
    <t xml:space="preserve">6.начислено за май   </t>
  </si>
  <si>
    <t xml:space="preserve">6.начислено за апрель  </t>
  </si>
  <si>
    <t xml:space="preserve">6.начислено за август   </t>
  </si>
  <si>
    <t xml:space="preserve">5. Тариф н </t>
  </si>
  <si>
    <t xml:space="preserve">6.начислено за сентябрь   </t>
  </si>
  <si>
    <t xml:space="preserve">6.начислено за декабрь  . </t>
  </si>
  <si>
    <t xml:space="preserve">5. Тариф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</si>
  <si>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</si>
  <si>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</si>
  <si>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</si>
  <si>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</si>
  <si>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(крыша)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</si>
  <si>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</si>
  <si>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</si>
  <si>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</si>
  <si>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</si>
  <si>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</si>
  <si>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</si>
  <si>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</si>
  <si>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</si>
  <si>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</si>
  <si>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</si>
  <si>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</si>
  <si>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</si>
  <si>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01.01.2016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</si>
  <si>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</si>
  <si>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</si>
  <si>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</si>
  <si>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</si>
  <si>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</si>
  <si>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</si>
  <si>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</si>
  <si>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</si>
  <si>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</si>
  <si>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</si>
  <si>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</si>
  <si>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</si>
  <si>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</si>
  <si>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</si>
  <si>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</si>
  <si>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</si>
  <si>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</si>
  <si>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</si>
  <si>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</si>
  <si>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</si>
  <si>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</si>
  <si>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</si>
  <si>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</si>
  <si>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</si>
  <si>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е. Текущий ремонт подъездов(устройство забора)</t>
  </si>
  <si>
    <t>ж.Смена входных дверей в местах общего пользования(ремонт отмостки)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</si>
  <si>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</si>
  <si>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</si>
  <si>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кровли)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</si>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</sst>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0" sqref="A10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6">
        <v>26752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Лист2!K9*3</f>
        <v>10362.018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Лист2!K11*3</f>
        <v>4682.181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Лист2!K12*3</f>
        <v>238.077</v>
      </c>
    </row>
    <row r="12" spans="1:11" ht="15.75">
      <c r="A12" s="8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Лист2!K13*3</f>
        <v>1745.8980000000001</v>
      </c>
    </row>
    <row r="13" spans="1:11" ht="15.75">
      <c r="A13" s="8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Лист2!K14*3</f>
        <v>1133.6999999999998</v>
      </c>
    </row>
    <row r="14" spans="1:11" ht="15.75">
      <c r="A14" s="8" t="s">
        <v>54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Лист2!K15*3</f>
        <v>240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8039.856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66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29074.161999999997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v>377.9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8</v>
      </c>
    </row>
    <row r="25" spans="1:13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Лист2!K34+Лист2!W34+Лист2!AI34</f>
        <v>10362.018</v>
      </c>
      <c r="M25" s="17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6"/>
    </row>
    <row r="27" spans="1:11" ht="15.75">
      <c r="A27" s="8" t="s">
        <v>98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Лист2!AI36*3</f>
        <v>4682.181</v>
      </c>
    </row>
    <row r="28" spans="1:11" ht="15.75">
      <c r="A28" s="8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Лист2!AI37*3</f>
        <v>238.077</v>
      </c>
    </row>
    <row r="29" spans="1:11" ht="15.75">
      <c r="A29" s="8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Лист2!AI38*3</f>
        <v>1745.8980000000001</v>
      </c>
    </row>
    <row r="30" spans="1:11" ht="15.75">
      <c r="A30" s="8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1133.6999999999998</v>
      </c>
    </row>
    <row r="31" spans="1:11" ht="15.75">
      <c r="A31" s="8" t="s">
        <v>54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Лист2!AI40+Лист2!AI41+Лист2!W41+Лист2!K41</f>
        <v>54696.707</v>
      </c>
    </row>
    <row r="32" spans="1:11" ht="15">
      <c r="A32" s="9" t="s">
        <v>12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62496.563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3">
        <f>K22+K25-K32</f>
        <v>-23060.38300000001</v>
      </c>
      <c r="L37" s="17"/>
    </row>
    <row r="38" spans="1:11" ht="15">
      <c r="A38" s="2" t="s">
        <v>63</v>
      </c>
      <c r="B38" s="3"/>
      <c r="C38" s="3"/>
      <c r="D38" s="3"/>
      <c r="E38" s="3"/>
      <c r="F38" s="3"/>
      <c r="G38" s="3"/>
      <c r="H38" s="3"/>
      <c r="I38" s="3"/>
      <c r="J38" s="4"/>
      <c r="K38" s="13" t="s">
        <v>28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377.9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v>8</v>
      </c>
    </row>
    <row r="41" spans="1:13" ht="15">
      <c r="A41" s="2" t="s">
        <v>36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10362.018</v>
      </c>
      <c r="L41" s="18"/>
      <c r="M41" s="18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6"/>
    </row>
    <row r="43" spans="1:11" ht="15.75">
      <c r="A43" s="8" t="s">
        <v>98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4682.181</v>
      </c>
    </row>
    <row r="44" spans="1:11" ht="15.75">
      <c r="A44" s="8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238.077</v>
      </c>
    </row>
    <row r="45" spans="1:11" ht="15.75">
      <c r="A45" s="8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1745.8980000000001</v>
      </c>
    </row>
    <row r="46" spans="1:11" ht="15.75">
      <c r="A46" s="8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1133.6999999999998</v>
      </c>
    </row>
    <row r="47" spans="1:11" ht="15.75">
      <c r="A47" s="8" t="s">
        <v>54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Лист2!K66+Лист2!K67+Лист2!W66+Лист2!W67+Лист2!AI66+Лист2!AI67</f>
        <v>3014.1209999999996</v>
      </c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10813.976999999999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56</v>
      </c>
      <c r="B53" s="3"/>
      <c r="C53" s="3"/>
      <c r="D53" s="3"/>
      <c r="E53" s="3"/>
      <c r="F53" s="3"/>
      <c r="G53" s="3"/>
      <c r="H53" s="3"/>
      <c r="I53" s="3"/>
      <c r="J53" s="4"/>
      <c r="K53" s="13">
        <f>K41+K37-K48</f>
        <v>-23512.342000000008</v>
      </c>
    </row>
    <row r="54" spans="1:11" ht="15">
      <c r="A54" s="2" t="s">
        <v>57</v>
      </c>
      <c r="B54" s="3"/>
      <c r="C54" s="3"/>
      <c r="D54" s="3"/>
      <c r="E54" s="3"/>
      <c r="F54" s="3"/>
      <c r="G54" s="3"/>
      <c r="H54" s="3"/>
      <c r="I54" s="3"/>
      <c r="J54" s="4"/>
      <c r="K54" s="16" t="s">
        <v>28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377.9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8</v>
      </c>
    </row>
    <row r="57" spans="1:11" ht="15">
      <c r="A57" s="2" t="s">
        <v>30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10362.018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6"/>
    </row>
    <row r="59" spans="1:11" ht="15.75">
      <c r="A59" s="8" t="s">
        <v>98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4682.181</v>
      </c>
    </row>
    <row r="60" spans="1:11" ht="15.75">
      <c r="A60" s="8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238.077</v>
      </c>
    </row>
    <row r="61" spans="1:11" ht="15.75">
      <c r="A61" s="8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1745.8980000000001</v>
      </c>
    </row>
    <row r="62" spans="1:11" ht="15.75">
      <c r="A62" s="8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1133.6999999999998</v>
      </c>
    </row>
    <row r="63" spans="1:11" ht="15.75">
      <c r="A63" s="8" t="s">
        <v>54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Лист2!K92+Лист2!K93+Лист2!W92+Лист2!W93+Лист2!AI92+Лист2!AI93</f>
        <v>240</v>
      </c>
    </row>
    <row r="64" spans="1:11" ht="15">
      <c r="A64" s="2" t="s">
        <v>12</v>
      </c>
      <c r="B64" s="3"/>
      <c r="C64" s="3"/>
      <c r="D64" s="3"/>
      <c r="E64" s="3"/>
      <c r="F64" s="3"/>
      <c r="G64" s="3"/>
      <c r="H64" s="3"/>
      <c r="I64" s="3"/>
      <c r="J64" s="4"/>
      <c r="K64" s="16">
        <f>K59+K60+K61+K62+K63</f>
        <v>8039.856</v>
      </c>
    </row>
    <row r="65" spans="1:11" ht="15">
      <c r="A65" s="26"/>
      <c r="B65" s="26"/>
      <c r="C65" s="26"/>
      <c r="D65" s="26"/>
      <c r="E65" s="26"/>
      <c r="F65" s="26"/>
      <c r="G65" s="26"/>
      <c r="H65" s="26"/>
      <c r="I65" s="26"/>
      <c r="J65" s="24"/>
      <c r="K65" s="28"/>
    </row>
    <row r="66" spans="1:11" ht="15">
      <c r="A66" s="26"/>
      <c r="B66" s="26"/>
      <c r="C66" s="26"/>
      <c r="D66" s="26"/>
      <c r="E66" s="26"/>
      <c r="F66" s="26"/>
      <c r="G66" s="26"/>
      <c r="H66" s="26"/>
      <c r="I66" s="26"/>
      <c r="J66" s="24"/>
      <c r="K66" s="28"/>
    </row>
    <row r="67" spans="1:11" ht="15">
      <c r="A67" s="2" t="s">
        <v>58</v>
      </c>
      <c r="B67" s="12"/>
      <c r="C67" s="12"/>
      <c r="D67" s="12"/>
      <c r="E67" s="12"/>
      <c r="F67" s="12"/>
      <c r="G67" s="12"/>
      <c r="H67" s="12"/>
      <c r="I67" s="12"/>
      <c r="J67" s="4"/>
      <c r="K67" s="15">
        <v>26752</v>
      </c>
    </row>
    <row r="68" spans="1:11" ht="15">
      <c r="A68" s="21" t="s">
        <v>59</v>
      </c>
      <c r="B68" s="12"/>
      <c r="C68" s="12"/>
      <c r="D68" s="12"/>
      <c r="E68" s="12"/>
      <c r="F68" s="12"/>
      <c r="G68" s="12"/>
      <c r="H68" s="12"/>
      <c r="I68" s="12"/>
      <c r="J68" s="4"/>
      <c r="K68" s="16">
        <f>K57+K41+K25+K8</f>
        <v>41448.072</v>
      </c>
    </row>
    <row r="69" spans="1:11" ht="15">
      <c r="A69" s="22" t="s">
        <v>60</v>
      </c>
      <c r="B69" s="23"/>
      <c r="C69" s="23"/>
      <c r="D69" s="23"/>
      <c r="E69" s="23"/>
      <c r="F69" s="23"/>
      <c r="G69" s="23"/>
      <c r="H69" s="23"/>
      <c r="I69" s="23"/>
      <c r="J69" s="11"/>
      <c r="K69" s="16">
        <f>K64+K48+K32+K15</f>
        <v>89390.25200000001</v>
      </c>
    </row>
    <row r="70" spans="1:11" ht="15">
      <c r="A70" s="2" t="s">
        <v>61</v>
      </c>
      <c r="B70" s="3"/>
      <c r="C70" s="3"/>
      <c r="D70" s="3"/>
      <c r="E70" s="3"/>
      <c r="F70" s="3"/>
      <c r="G70" s="3"/>
      <c r="H70" s="3"/>
      <c r="I70" s="3"/>
      <c r="J70" s="4"/>
      <c r="K70" s="16">
        <f>K67+K68-K69</f>
        <v>-21190.180000000008</v>
      </c>
    </row>
    <row r="71" spans="1:12" ht="15">
      <c r="A71" s="2" t="s">
        <v>62</v>
      </c>
      <c r="B71" s="3"/>
      <c r="C71" s="3"/>
      <c r="D71" s="3"/>
      <c r="E71" s="3"/>
      <c r="F71" s="3"/>
      <c r="G71" s="3"/>
      <c r="H71" s="3"/>
      <c r="I71" s="3"/>
      <c r="J71" s="4"/>
      <c r="K71" s="16" t="s">
        <v>28</v>
      </c>
      <c r="L71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G73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 t="s">
        <v>40</v>
      </c>
      <c r="O2" s="1"/>
      <c r="P2" s="1"/>
      <c r="Q2" s="1"/>
      <c r="R2" s="1"/>
      <c r="S2" s="1"/>
      <c r="T2" s="1"/>
      <c r="U2" s="1"/>
      <c r="Y2" s="1"/>
      <c r="Z2" s="1" t="s">
        <v>42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3">
        <v>26752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27526.006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28300.012000000002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377.9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377.9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377.9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4">
        <v>9.14</v>
      </c>
      <c r="M8" s="2" t="s">
        <v>38</v>
      </c>
      <c r="N8" s="3"/>
      <c r="O8" s="3"/>
      <c r="P8" s="3"/>
      <c r="Q8" s="3"/>
      <c r="R8" s="3"/>
      <c r="S8" s="3"/>
      <c r="T8" s="3"/>
      <c r="U8" s="3"/>
      <c r="V8" s="4"/>
      <c r="W8" s="14">
        <v>9.14</v>
      </c>
      <c r="Y8" s="2" t="s">
        <v>38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9.14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3454.006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3454.006</v>
      </c>
      <c r="Y9" s="2" t="s">
        <v>41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3454.006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1560.7269999999999</v>
      </c>
      <c r="M11" s="8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1560.7269999999999</v>
      </c>
      <c r="Y11" s="8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1560.7269999999999</v>
      </c>
    </row>
    <row r="12" spans="1:35" ht="15.75">
      <c r="A12" s="8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6">
        <f>W12</f>
        <v>79.359</v>
      </c>
      <c r="M12" s="8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79.359</v>
      </c>
      <c r="Y12" s="8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79.359</v>
      </c>
    </row>
    <row r="13" spans="1:35" ht="15.75">
      <c r="A13" s="8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581.966</v>
      </c>
      <c r="M13" s="8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581.966</v>
      </c>
      <c r="Y13" s="8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581.966</v>
      </c>
    </row>
    <row r="14" spans="1:35" ht="15.75">
      <c r="A14" s="8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377.9</v>
      </c>
      <c r="M14" s="8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377.9</v>
      </c>
      <c r="Y14" s="8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377.9</v>
      </c>
    </row>
    <row r="15" spans="1:35" ht="15.75">
      <c r="A15" s="8" t="s">
        <v>54</v>
      </c>
      <c r="B15" s="7"/>
      <c r="C15" s="7"/>
      <c r="D15" s="7"/>
      <c r="E15" s="7"/>
      <c r="F15" s="7"/>
      <c r="G15" s="7"/>
      <c r="H15" s="7"/>
      <c r="I15" s="3"/>
      <c r="J15" s="4"/>
      <c r="K15" s="16">
        <f>K25</f>
        <v>80</v>
      </c>
      <c r="M15" s="8" t="s">
        <v>54</v>
      </c>
      <c r="N15" s="7"/>
      <c r="O15" s="7"/>
      <c r="P15" s="7"/>
      <c r="Q15" s="7"/>
      <c r="R15" s="7"/>
      <c r="S15" s="7"/>
      <c r="T15" s="7"/>
      <c r="U15" s="3"/>
      <c r="V15" s="4"/>
      <c r="W15" s="16">
        <f>W25</f>
        <v>80</v>
      </c>
      <c r="Y15" s="8" t="s">
        <v>54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AI25</f>
        <v>80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6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6"/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6"/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6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6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6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6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6" t="s">
        <v>28</v>
      </c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27">
        <v>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27">
        <f>K25</f>
        <v>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27">
        <f>W25</f>
        <v>80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5">
        <v>2680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K26</f>
        <v>2680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W26</f>
        <v>2680</v>
      </c>
    </row>
    <row r="27" spans="13:35" ht="15">
      <c r="M27" s="26"/>
      <c r="N27" s="26"/>
      <c r="O27" s="26"/>
      <c r="P27" s="26"/>
      <c r="Q27" s="26"/>
      <c r="R27" s="26"/>
      <c r="S27" s="26"/>
      <c r="T27" s="26"/>
      <c r="U27" s="26"/>
      <c r="V27" s="24"/>
      <c r="W27" s="24"/>
      <c r="Y27" s="26"/>
      <c r="Z27" s="26"/>
      <c r="AA27" s="26"/>
      <c r="AB27" s="26"/>
      <c r="AC27" s="26"/>
      <c r="AD27" s="26"/>
      <c r="AE27" s="26"/>
      <c r="AF27" s="26"/>
      <c r="AG27" s="26"/>
      <c r="AH27" s="24"/>
      <c r="AI27" s="24"/>
    </row>
    <row r="28" spans="1:33" ht="15.75">
      <c r="A28" s="1"/>
      <c r="B28" s="1"/>
      <c r="C28" s="1"/>
      <c r="D28" s="1"/>
      <c r="E28" s="25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25</v>
      </c>
      <c r="S28" s="1"/>
      <c r="T28" s="1"/>
      <c r="U28" s="1"/>
      <c r="Y28" s="1"/>
      <c r="Z28" s="1"/>
      <c r="AA28" s="1"/>
      <c r="AB28" s="1"/>
      <c r="AC28" s="1"/>
      <c r="AD28" s="25" t="s">
        <v>24</v>
      </c>
      <c r="AE28" s="1"/>
      <c r="AF28" s="1"/>
      <c r="AG28" s="1"/>
    </row>
    <row r="29" spans="1:35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3">
        <f>K30+K34-K52</f>
        <v>-24483.927999999993</v>
      </c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W34+W29-W52</f>
        <v>-23709.873999999993</v>
      </c>
    </row>
    <row r="30" spans="1:35" ht="15">
      <c r="A30" s="2" t="s">
        <v>72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29074.018000000004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28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377.9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377.9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377.9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38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9.14</v>
      </c>
      <c r="M33" s="2" t="s">
        <v>38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9.14</v>
      </c>
      <c r="Y33" s="2" t="s">
        <v>38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9.14</v>
      </c>
    </row>
    <row r="34" spans="1:35" ht="15">
      <c r="A34" s="2" t="s">
        <v>45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3454.006</v>
      </c>
      <c r="M34" s="2" t="s">
        <v>44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3454.006</v>
      </c>
      <c r="Y34" s="2" t="s">
        <v>43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3454.006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1560.7269999999999</v>
      </c>
      <c r="M36" s="8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1560.7269999999999</v>
      </c>
      <c r="Y36" s="8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1560.7269999999999</v>
      </c>
    </row>
    <row r="37" spans="1:35" ht="15.75">
      <c r="A37" s="8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79.359</v>
      </c>
      <c r="M37" s="8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79.359</v>
      </c>
      <c r="Y37" s="8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79.359</v>
      </c>
    </row>
    <row r="38" spans="1:35" ht="15.75">
      <c r="A38" s="8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581.966</v>
      </c>
      <c r="M38" s="8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581.966</v>
      </c>
      <c r="Y38" s="8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581.966</v>
      </c>
    </row>
    <row r="39" spans="1:35" ht="15.75">
      <c r="A39" s="8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377.9</v>
      </c>
      <c r="M39" s="8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377.9</v>
      </c>
      <c r="Y39" s="8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377.9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AI31*0.33</f>
        <v>124.707</v>
      </c>
    </row>
    <row r="41" spans="1:35" ht="15.75">
      <c r="A41" s="8" t="s">
        <v>54</v>
      </c>
      <c r="B41" s="7"/>
      <c r="C41" s="7"/>
      <c r="D41" s="7"/>
      <c r="E41" s="7"/>
      <c r="F41" s="7"/>
      <c r="G41" s="7"/>
      <c r="H41" s="7"/>
      <c r="I41" s="3"/>
      <c r="J41" s="4"/>
      <c r="K41" s="16">
        <f>K47+K48+K51</f>
        <v>54412</v>
      </c>
      <c r="M41" s="8" t="s">
        <v>54</v>
      </c>
      <c r="N41" s="7"/>
      <c r="O41" s="7"/>
      <c r="P41" s="7"/>
      <c r="Q41" s="7"/>
      <c r="R41" s="7"/>
      <c r="S41" s="7"/>
      <c r="T41" s="7"/>
      <c r="U41" s="3"/>
      <c r="V41" s="4"/>
      <c r="W41" s="16">
        <f>W51</f>
        <v>80</v>
      </c>
      <c r="Y41" s="8" t="s">
        <v>96</v>
      </c>
      <c r="Z41" s="7"/>
      <c r="AA41" s="7"/>
      <c r="AB41" s="7"/>
      <c r="AC41" s="7"/>
      <c r="AD41" s="7"/>
      <c r="AE41" s="7"/>
      <c r="AF41" s="7"/>
      <c r="AG41" s="3"/>
      <c r="AH41" s="4"/>
      <c r="AI41" s="16">
        <f>AI51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6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6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6"/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6"/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6"/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6"/>
    </row>
    <row r="47" spans="1:35" ht="15">
      <c r="A47" s="2" t="s">
        <v>93</v>
      </c>
      <c r="B47" s="3"/>
      <c r="C47" s="3"/>
      <c r="D47" s="3"/>
      <c r="E47" s="3"/>
      <c r="F47" s="3"/>
      <c r="G47" s="3"/>
      <c r="H47" s="3"/>
      <c r="I47" s="3"/>
      <c r="J47" s="4"/>
      <c r="K47" s="6">
        <v>53217</v>
      </c>
      <c r="M47" s="2" t="s">
        <v>55</v>
      </c>
      <c r="N47" s="3"/>
      <c r="O47" s="3"/>
      <c r="P47" s="3"/>
      <c r="Q47" s="3"/>
      <c r="R47" s="3"/>
      <c r="S47" s="3"/>
      <c r="T47" s="3"/>
      <c r="U47" s="3"/>
      <c r="V47" s="4"/>
      <c r="W47" s="6" t="s">
        <v>28</v>
      </c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94</v>
      </c>
      <c r="B48" s="3"/>
      <c r="C48" s="3"/>
      <c r="D48" s="3"/>
      <c r="E48" s="3"/>
      <c r="F48" s="3"/>
      <c r="G48" s="3"/>
      <c r="H48" s="3"/>
      <c r="I48" s="3"/>
      <c r="J48" s="4"/>
      <c r="K48" s="6">
        <v>1115</v>
      </c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6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6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6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6" t="s">
        <v>28</v>
      </c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27">
        <v>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27">
        <f>K51</f>
        <v>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27">
        <f>W51</f>
        <v>80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57011.952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2679.9519999999998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2804.6589999999997</v>
      </c>
    </row>
    <row r="53" spans="1:35" ht="15">
      <c r="A53" s="26"/>
      <c r="B53" s="26"/>
      <c r="C53" s="26"/>
      <c r="D53" s="26"/>
      <c r="E53" s="26"/>
      <c r="F53" s="26"/>
      <c r="G53" s="26"/>
      <c r="H53" s="26"/>
      <c r="I53" s="26"/>
      <c r="J53" s="24"/>
      <c r="K53" s="24"/>
      <c r="M53" s="26"/>
      <c r="N53" s="26"/>
      <c r="O53" s="26"/>
      <c r="P53" s="26"/>
      <c r="Q53" s="26"/>
      <c r="R53" s="26"/>
      <c r="S53" s="26"/>
      <c r="T53" s="26"/>
      <c r="U53" s="26"/>
      <c r="V53" s="24"/>
      <c r="W53" s="24"/>
      <c r="Y53" s="26"/>
      <c r="Z53" s="26"/>
      <c r="AA53" s="26"/>
      <c r="AB53" s="26"/>
      <c r="AC53" s="26"/>
      <c r="AD53" s="26"/>
      <c r="AE53" s="26"/>
      <c r="AF53" s="26"/>
      <c r="AG53" s="26"/>
      <c r="AH53" s="24"/>
      <c r="AI53" s="24"/>
    </row>
    <row r="54" spans="5:30" ht="12.75">
      <c r="E54" s="19" t="s">
        <v>15</v>
      </c>
      <c r="R54" s="20" t="s">
        <v>16</v>
      </c>
      <c r="AD54" s="20" t="s">
        <v>17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AI34+AI29-AI52</f>
        <v>-23060.52699999999</v>
      </c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3">
        <f>K60+K55-K78</f>
        <v>-22411.17999999999</v>
      </c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W60+W55-W78</f>
        <v>-23464.832999999988</v>
      </c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3" t="s">
        <v>28</v>
      </c>
      <c r="L56" s="17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6" t="s">
        <v>28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3" t="s">
        <v>28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377.9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377.9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377.9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9.14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9.14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9.14</v>
      </c>
    </row>
    <row r="60" spans="1:35" ht="15">
      <c r="A60" s="2" t="s">
        <v>26</v>
      </c>
      <c r="B60" s="3"/>
      <c r="C60" s="3"/>
      <c r="D60" s="3"/>
      <c r="E60" s="3"/>
      <c r="F60" s="3"/>
      <c r="G60" s="3"/>
      <c r="H60" s="3"/>
      <c r="I60" s="3"/>
      <c r="J60" s="4"/>
      <c r="K60" s="16">
        <f>K57*K59</f>
        <v>3454.006</v>
      </c>
      <c r="M60" s="2" t="s">
        <v>46</v>
      </c>
      <c r="N60" s="3"/>
      <c r="O60" s="3"/>
      <c r="P60" s="3"/>
      <c r="Q60" s="3"/>
      <c r="R60" s="3"/>
      <c r="S60" s="3"/>
      <c r="T60" s="3"/>
      <c r="U60" s="3"/>
      <c r="V60" s="4"/>
      <c r="W60" s="16">
        <f>W57*W59</f>
        <v>3454.006</v>
      </c>
      <c r="Y60" s="2" t="s">
        <v>48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3454.006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6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6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6"/>
    </row>
    <row r="62" spans="1:35" ht="15.75">
      <c r="A62" s="8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1560.7269999999999</v>
      </c>
      <c r="M62" s="8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1560.7269999999999</v>
      </c>
      <c r="Y62" s="8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1560.7269999999999</v>
      </c>
    </row>
    <row r="63" spans="1:35" ht="15.75">
      <c r="A63" s="8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79.359</v>
      </c>
      <c r="M63" s="8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79.359</v>
      </c>
      <c r="Y63" s="8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79.359</v>
      </c>
    </row>
    <row r="64" spans="1:35" ht="15.75">
      <c r="A64" s="8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581.966</v>
      </c>
      <c r="M64" s="8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581.966</v>
      </c>
      <c r="Y64" s="8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581.966</v>
      </c>
    </row>
    <row r="65" spans="1:35" ht="15.75">
      <c r="A65" s="8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377.9</v>
      </c>
      <c r="M65" s="8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377.9</v>
      </c>
      <c r="Y65" s="8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377.9</v>
      </c>
    </row>
    <row r="66" spans="1:35" ht="15.75">
      <c r="A66" s="8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124.707</v>
      </c>
      <c r="M66" s="8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124.707</v>
      </c>
      <c r="Y66" s="8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124.707</v>
      </c>
    </row>
    <row r="67" spans="1:35" ht="15.75">
      <c r="A67" s="8" t="s">
        <v>96</v>
      </c>
      <c r="B67" s="7"/>
      <c r="C67" s="7"/>
      <c r="D67" s="7"/>
      <c r="E67" s="7"/>
      <c r="F67" s="7"/>
      <c r="G67" s="7"/>
      <c r="H67" s="7"/>
      <c r="I67" s="3"/>
      <c r="J67" s="4"/>
      <c r="K67" s="16">
        <f>K77</f>
        <v>80</v>
      </c>
      <c r="M67" s="8" t="s">
        <v>96</v>
      </c>
      <c r="N67" s="7"/>
      <c r="O67" s="7"/>
      <c r="P67" s="7"/>
      <c r="Q67" s="7"/>
      <c r="R67" s="7"/>
      <c r="S67" s="7"/>
      <c r="T67" s="7"/>
      <c r="U67" s="3"/>
      <c r="V67" s="4"/>
      <c r="W67" s="16">
        <f>W73+W77</f>
        <v>1783</v>
      </c>
      <c r="Y67" s="8" t="s">
        <v>96</v>
      </c>
      <c r="Z67" s="7"/>
      <c r="AA67" s="7"/>
      <c r="AB67" s="7"/>
      <c r="AC67" s="7"/>
      <c r="AD67" s="7"/>
      <c r="AE67" s="7"/>
      <c r="AF67" s="7"/>
      <c r="AG67" s="3"/>
      <c r="AH67" s="4"/>
      <c r="AI67" s="16">
        <f>AI71+AI77</f>
        <v>777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6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6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6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6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6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6">
        <v>697</v>
      </c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6"/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6"/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6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97</v>
      </c>
      <c r="N73" s="3"/>
      <c r="O73" s="3"/>
      <c r="P73" s="3"/>
      <c r="Q73" s="3"/>
      <c r="R73" s="3"/>
      <c r="S73" s="3"/>
      <c r="T73" s="3"/>
      <c r="U73" s="3"/>
      <c r="V73" s="4"/>
      <c r="W73" s="6">
        <v>1703</v>
      </c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6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6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6"/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6"/>
      <c r="M75" s="9" t="s">
        <v>10</v>
      </c>
      <c r="N75" s="10"/>
      <c r="O75" s="10"/>
      <c r="P75" s="10"/>
      <c r="Q75" s="10"/>
      <c r="R75" s="10"/>
      <c r="S75" s="10"/>
      <c r="T75" s="10"/>
      <c r="U75" s="10"/>
      <c r="V75" s="11"/>
      <c r="W75" s="6"/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6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6" t="s">
        <v>28</v>
      </c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6" t="s">
        <v>28</v>
      </c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6" t="s">
        <v>28</v>
      </c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27">
        <f>K51</f>
        <v>80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27">
        <f>K77</f>
        <v>80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27">
        <f>W77</f>
        <v>80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2804.6589999999997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4507.659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3501.6589999999997</v>
      </c>
    </row>
    <row r="79" spans="1:35" ht="15">
      <c r="A79" s="26"/>
      <c r="B79" s="26"/>
      <c r="C79" s="26"/>
      <c r="D79" s="26"/>
      <c r="E79" s="26"/>
      <c r="F79" s="26"/>
      <c r="G79" s="26"/>
      <c r="H79" s="26"/>
      <c r="I79" s="26"/>
      <c r="J79" s="24"/>
      <c r="K79" s="24"/>
      <c r="M79" s="26"/>
      <c r="N79" s="26"/>
      <c r="O79" s="26"/>
      <c r="P79" s="26"/>
      <c r="Q79" s="26"/>
      <c r="R79" s="26"/>
      <c r="S79" s="26"/>
      <c r="T79" s="26"/>
      <c r="U79" s="26"/>
      <c r="V79" s="24"/>
      <c r="W79" s="24"/>
      <c r="Y79" s="26"/>
      <c r="Z79" s="26"/>
      <c r="AA79" s="26"/>
      <c r="AB79" s="26"/>
      <c r="AC79" s="26"/>
      <c r="AD79" s="26"/>
      <c r="AE79" s="26"/>
      <c r="AF79" s="26"/>
      <c r="AG79" s="26"/>
      <c r="AH79" s="24"/>
      <c r="AI79" s="24"/>
    </row>
    <row r="80" spans="5:30" ht="12.75">
      <c r="E80" s="19" t="s">
        <v>19</v>
      </c>
      <c r="R80" s="20" t="s">
        <v>20</v>
      </c>
      <c r="AD80" s="20" t="s">
        <v>21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3">
        <f>AI60+AI55-AI78</f>
        <v>-23512.485999999986</v>
      </c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13">
        <f>K86+K81-K104</f>
        <v>-22738.431999999986</v>
      </c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W86+W81-W104</f>
        <v>-21964.377999999986</v>
      </c>
    </row>
    <row r="82" spans="1:36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6" t="s">
        <v>28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6" t="s">
        <v>28</v>
      </c>
      <c r="X82" s="18"/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6" t="s">
        <v>28</v>
      </c>
      <c r="AJ82" s="18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377.9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377.9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377.9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8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9.14</v>
      </c>
      <c r="M85" s="2" t="s">
        <v>38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9.14</v>
      </c>
      <c r="Y85" s="2" t="s">
        <v>38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9.14</v>
      </c>
    </row>
    <row r="86" spans="1:35" ht="15">
      <c r="A86" s="2" t="s">
        <v>51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3454.006</v>
      </c>
      <c r="M86" s="2" t="s">
        <v>27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3454.006</v>
      </c>
      <c r="Y86" s="2" t="s">
        <v>49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3454.006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6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6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6"/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 aca="true" t="shared" si="0" ref="K88:K93">K62</f>
        <v>1560.7269999999999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 aca="true" t="shared" si="1" ref="W88:W93">K88</f>
        <v>1560.7269999999999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1560.7269999999999</v>
      </c>
    </row>
    <row r="89" spans="1:35" ht="15.75">
      <c r="A89" s="8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6">
        <f t="shared" si="0"/>
        <v>79.359</v>
      </c>
      <c r="M89" s="8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6">
        <f t="shared" si="1"/>
        <v>79.359</v>
      </c>
      <c r="Y89" s="8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79.359</v>
      </c>
    </row>
    <row r="90" spans="1:35" ht="15.75">
      <c r="A90" s="8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6">
        <f t="shared" si="0"/>
        <v>581.966</v>
      </c>
      <c r="M90" s="8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6">
        <f t="shared" si="1"/>
        <v>581.966</v>
      </c>
      <c r="Y90" s="8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581.966</v>
      </c>
    </row>
    <row r="91" spans="1:35" ht="15.75">
      <c r="A91" s="8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6">
        <f t="shared" si="0"/>
        <v>377.9</v>
      </c>
      <c r="M91" s="8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6">
        <f t="shared" si="1"/>
        <v>377.9</v>
      </c>
      <c r="Y91" s="8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377.9</v>
      </c>
    </row>
    <row r="92" spans="1:35" ht="15.75">
      <c r="A92" s="8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6">
        <f t="shared" si="1"/>
        <v>0</v>
      </c>
      <c r="Y92" s="8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96</v>
      </c>
      <c r="B93" s="7"/>
      <c r="C93" s="7"/>
      <c r="D93" s="7"/>
      <c r="E93" s="7"/>
      <c r="F93" s="7"/>
      <c r="G93" s="7"/>
      <c r="H93" s="7"/>
      <c r="I93" s="3"/>
      <c r="J93" s="4"/>
      <c r="K93" s="16">
        <f t="shared" si="0"/>
        <v>80</v>
      </c>
      <c r="M93" s="8" t="s">
        <v>96</v>
      </c>
      <c r="N93" s="7"/>
      <c r="O93" s="7"/>
      <c r="P93" s="7"/>
      <c r="Q93" s="7"/>
      <c r="R93" s="7"/>
      <c r="S93" s="7"/>
      <c r="T93" s="7"/>
      <c r="U93" s="3"/>
      <c r="V93" s="4"/>
      <c r="W93" s="15">
        <f t="shared" si="1"/>
        <v>80</v>
      </c>
      <c r="Y93" s="8" t="s">
        <v>96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AI103</f>
        <v>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6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6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6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6" t="s">
        <v>28</v>
      </c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6" t="s">
        <v>28</v>
      </c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6"/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6"/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6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6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6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6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6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6"/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6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6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6" t="s">
        <v>28</v>
      </c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6" t="s">
        <v>28</v>
      </c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6" t="s">
        <v>28</v>
      </c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27">
        <f>K77</f>
        <v>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27">
        <f>K103</f>
        <v>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>
        <f>W103</f>
        <v>80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2679.9519999999998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K104</f>
        <v>2679.9519999999998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W104</f>
        <v>2679.9519999999998</v>
      </c>
    </row>
    <row r="105" ht="12.75">
      <c r="AI105" s="18" t="s">
        <v>28</v>
      </c>
    </row>
    <row r="107" ht="12.75">
      <c r="AI107" s="29">
        <f>AI86+AI81-AI104</f>
        <v>-21190.323999999986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2014-02-07T06:16:02Z</cp:lastPrinted>
  <dcterms:created xsi:type="dcterms:W3CDTF">2012-04-11T04:09:09Z</dcterms:created>
  <dcterms:modified xsi:type="dcterms:W3CDTF">2017-05-15T10:36:48Z</dcterms:modified>
  <cp:category/>
  <cp:version/>
  <cp:contentType/>
  <cp:contentStatus/>
</cp:coreProperties>
</file>