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<sst xmlns="http://schemas.openxmlformats.org/spreadsheetml/2006/main" count="393" uniqueCount="96">
  <si>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</si>
  <si>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</si>
  <si>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</si>
  <si>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</si>
  <si>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</si>
  <si>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</si>
  <si>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</si>
  <si>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</si>
  <si>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</si>
  <si>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</si>
  <si>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</si>
  <si>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</si>
  <si>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</si>
  <si>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</si>
  <si>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</si>
  <si>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</si>
  <si>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</si>
  <si>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</si>
  <si>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</si>
  <si>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</si>
  <si>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</si>
  <si>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</si>
  <si>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>б. Сети водоотведения (отдано деньгами)</t>
  </si>
  <si>
    <t xml:space="preserve">6.начислено за январь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</si>
  <si>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</si>
  <si>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</si>
  <si>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</si>
  <si>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</si>
  <si>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</si>
  <si>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</si>
  <si>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</si>
  <si>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</si>
  <si>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</si>
  <si>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</si>
  <si>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</si>
  <si>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</si>
  <si>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</si>
  <si>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</si>
  <si>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 </t>
  </si>
  <si>
    <t xml:space="preserve">коммунальным услугам жилого дома № 25 пос. Электрострой за 1 квартал  </t>
  </si>
  <si>
    <t xml:space="preserve">5.начислено за 1 квартал   </t>
  </si>
  <si>
    <t xml:space="preserve">коммунальным услугам жилого дома № 25 пос. Электрострой за 2 квартал  </t>
  </si>
  <si>
    <t xml:space="preserve">5.начислено за 2 квартал  </t>
  </si>
  <si>
    <t xml:space="preserve">коммунальным услугам жилого дома № 25 пос. Электрострой за 3 квартал  </t>
  </si>
  <si>
    <t xml:space="preserve">5.начислено за 3 квартал  </t>
  </si>
  <si>
    <t xml:space="preserve">коммунальным услугам жилого дома № 25 пос. Электрострой за 4 квартал  </t>
  </si>
  <si>
    <t xml:space="preserve">5.начислено за 4 квартал  </t>
  </si>
  <si>
    <t xml:space="preserve">коммунальным услугам жилого дома № 25 пос. Электрострой за январь  </t>
  </si>
  <si>
    <t xml:space="preserve">5. Тариф  </t>
  </si>
  <si>
    <t xml:space="preserve">коммунальным услугам жилого дома № 25 пос. Электрострой за февраль  </t>
  </si>
  <si>
    <t xml:space="preserve">коммунальным услугам жилого дома № 25 пос. Электрострой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</si>
  <si>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</si>
  <si>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</si>
  <si>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</si>
  <si>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</si>
  <si>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</si>
  <si>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</si>
  <si>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</si>
  <si>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</si>
  <si>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</si>
  <si>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</si>
  <si>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</si>
  <si>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</si>
  <si>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</si>
  <si>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</si>
  <si>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</si>
  <si>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>Остаток с 2015 года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</si>
  <si>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</si>
  <si>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</si>
  <si>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</si>
  <si>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</si>
  <si>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</si>
  <si>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</si>
  <si>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</si>
  <si>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</si>
  <si>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</si>
  <si>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</si>
  <si>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</si>
  <si>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</si>
  <si>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</si>
  <si>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</si>
  <si>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</si>
  <si>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</si>
  <si>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</si>
  <si>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</si>
  <si>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</si>
  <si>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</si>
  <si>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</si>
  <si>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</si>
  <si>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</si>
  <si>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</si>
  <si>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t xml:space="preserve">г. Электрические сети с заменой электролампочек 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</si>
  <si>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</si>
  <si>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</si>
  <si>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(крыша)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</si>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</sst>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  <col min="11" max="11" width="9.625" style="0" bestFit="1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2">
        <v>-976</v>
      </c>
    </row>
    <row r="5" spans="1:11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2" t="s">
        <v>24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844.5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21973.248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10467.072</v>
      </c>
    </row>
    <row r="11" spans="1:11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532.2239999999999</v>
      </c>
    </row>
    <row r="12" spans="1:11" ht="15.75">
      <c r="A12" s="7" t="s">
        <v>51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3902.9759999999997</v>
      </c>
    </row>
    <row r="13" spans="1:11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2534.3999999999996</v>
      </c>
    </row>
    <row r="14" spans="1:11" ht="15.75">
      <c r="A14" s="7" t="s">
        <v>53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Лист2!AI15*3</f>
        <v>540</v>
      </c>
    </row>
    <row r="15" spans="1:11" ht="15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17976.672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41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3" ht="15">
      <c r="A21" s="2" t="s">
        <v>56</v>
      </c>
      <c r="B21" s="3"/>
      <c r="C21" s="3"/>
      <c r="D21" s="3"/>
      <c r="E21" s="3"/>
      <c r="F21" s="3"/>
      <c r="G21" s="3"/>
      <c r="H21" s="3"/>
      <c r="I21" s="3"/>
      <c r="J21" s="4"/>
      <c r="K21" s="15" t="s">
        <v>24</v>
      </c>
      <c r="L21" s="16"/>
      <c r="M21" s="16"/>
    </row>
    <row r="22" spans="1:11" ht="15">
      <c r="A22" s="2" t="s">
        <v>57</v>
      </c>
      <c r="B22" s="3"/>
      <c r="C22" s="3"/>
      <c r="D22" s="3"/>
      <c r="E22" s="3"/>
      <c r="F22" s="3"/>
      <c r="G22" s="3"/>
      <c r="H22" s="3"/>
      <c r="I22" s="3"/>
      <c r="J22" s="4"/>
      <c r="K22" s="15">
        <f>K8+K4-K15</f>
        <v>3020.576000000001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844.5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42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Лист2!K34*2+Лист2!AI34</f>
        <v>22260.479999999996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95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10467.072</v>
      </c>
    </row>
    <row r="28" spans="1:11" ht="15.75">
      <c r="A28" s="7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532.2239999999999</v>
      </c>
    </row>
    <row r="29" spans="1:11" ht="15.75">
      <c r="A29" s="7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Лист2!AI38*3</f>
        <v>3902.9759999999997</v>
      </c>
    </row>
    <row r="30" spans="1:11" ht="15.75">
      <c r="A30" s="7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2534.3999999999996</v>
      </c>
    </row>
    <row r="31" spans="1:11" ht="15.75">
      <c r="A31" s="7" t="s">
        <v>53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Лист2!AI40+Лист2!AI41+Лист2!W41+Лист2!K41</f>
        <v>827.232</v>
      </c>
    </row>
    <row r="32" spans="1:11" ht="15">
      <c r="A32" s="8" t="s">
        <v>12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18263.904</v>
      </c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58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24</v>
      </c>
      <c r="L37" s="16"/>
    </row>
    <row r="38" spans="1:11" ht="15">
      <c r="A38" s="2" t="s">
        <v>59</v>
      </c>
      <c r="B38" s="3"/>
      <c r="C38" s="3"/>
      <c r="D38" s="3"/>
      <c r="E38" s="3"/>
      <c r="F38" s="3"/>
      <c r="G38" s="3"/>
      <c r="H38" s="3"/>
      <c r="I38" s="3"/>
      <c r="J38" s="4"/>
      <c r="K38" s="15">
        <f>K22+K25-K32</f>
        <v>7017.151999999998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844.5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44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22834.943999999996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95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Лист2!K62*3</f>
        <v>10467.072</v>
      </c>
    </row>
    <row r="44" spans="1:11" ht="15.75">
      <c r="A44" s="7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Лист2!K63*3</f>
        <v>532.2239999999999</v>
      </c>
    </row>
    <row r="45" spans="1:11" ht="15.75">
      <c r="A45" s="7" t="s">
        <v>51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3902.9759999999997</v>
      </c>
    </row>
    <row r="46" spans="1:11" ht="15.75">
      <c r="A46" s="7" t="s">
        <v>52</v>
      </c>
      <c r="B46" s="3"/>
      <c r="C46" s="3"/>
      <c r="D46" s="3"/>
      <c r="E46" s="3"/>
      <c r="F46" s="3"/>
      <c r="G46" s="3"/>
      <c r="H46" s="3"/>
      <c r="I46" s="3"/>
      <c r="J46" s="4"/>
      <c r="K46" s="15">
        <f>Лист2!K65*3</f>
        <v>2534.3999999999996</v>
      </c>
    </row>
    <row r="47" spans="1:11" ht="15.75">
      <c r="A47" s="7" t="s">
        <v>53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Лист2!K66+Лист2!K67+Лист2!W66+Лист2!W67+Лист2!AI66+Лист2!AI67</f>
        <v>3739.696</v>
      </c>
    </row>
    <row r="48" spans="1:11" ht="15">
      <c r="A48" s="8" t="s">
        <v>12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21176.368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45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60</v>
      </c>
      <c r="B53" s="3"/>
      <c r="C53" s="3"/>
      <c r="D53" s="3"/>
      <c r="E53" s="3"/>
      <c r="F53" s="3"/>
      <c r="G53" s="3"/>
      <c r="H53" s="3"/>
      <c r="I53" s="3"/>
      <c r="J53" s="4"/>
      <c r="K53" s="15" t="s">
        <v>24</v>
      </c>
      <c r="L53" s="16"/>
    </row>
    <row r="54" spans="1:11" ht="15">
      <c r="A54" s="2" t="s">
        <v>61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8675.727999999996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844.5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46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22834.943999999996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10467.072</v>
      </c>
    </row>
    <row r="60" spans="1:11" ht="15.75">
      <c r="A60" s="7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532.2239999999999</v>
      </c>
    </row>
    <row r="61" spans="1:11" ht="15.75">
      <c r="A61" s="7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3902.9759999999997</v>
      </c>
    </row>
    <row r="62" spans="1:11" ht="15.75">
      <c r="A62" s="7" t="s">
        <v>52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2534.3999999999996</v>
      </c>
    </row>
    <row r="63" spans="1:11" ht="15.75">
      <c r="A63" s="7" t="s">
        <v>53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Лист2!K92+Лист2!K93+Лист2!W92+Лист2!W93+Лист2!AI92+Лист2!AI93</f>
        <v>2023</v>
      </c>
    </row>
    <row r="64" spans="1:11" ht="15">
      <c r="A64" s="8" t="s">
        <v>12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19459.672</v>
      </c>
    </row>
    <row r="66" spans="1:12" ht="15">
      <c r="A66" s="2" t="s">
        <v>66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-976</v>
      </c>
      <c r="L66" s="16"/>
    </row>
    <row r="67" spans="1:11" ht="15">
      <c r="A67" s="20" t="s">
        <v>62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89903.61599999998</v>
      </c>
    </row>
    <row r="68" spans="1:11" ht="15">
      <c r="A68" s="21" t="s">
        <v>63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76876.61599999998</v>
      </c>
    </row>
    <row r="69" spans="1:12" ht="15">
      <c r="A69" s="2" t="s">
        <v>64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24</v>
      </c>
      <c r="L69" s="17"/>
    </row>
    <row r="70" spans="1:11" ht="15">
      <c r="A70" s="2" t="s">
        <v>65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12051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76">
      <selection activeCell="A88" sqref="A88"/>
    </sheetView>
  </sheetViews>
  <sheetFormatPr defaultColWidth="9.00390625" defaultRowHeight="12.75"/>
  <cols>
    <col min="10" max="10" width="18.00390625" style="0" customWidth="1"/>
    <col min="22" max="22" width="18.375" style="0" customWidth="1"/>
    <col min="34" max="34" width="18.003906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 t="s">
        <v>24</v>
      </c>
      <c r="H3" s="1"/>
      <c r="I3" s="1"/>
      <c r="K3" s="14" t="s">
        <v>24</v>
      </c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67</v>
      </c>
      <c r="B4" s="3"/>
      <c r="C4" s="3"/>
      <c r="D4" s="3"/>
      <c r="E4" s="3"/>
      <c r="F4" s="3"/>
      <c r="G4" s="3"/>
      <c r="H4" s="3"/>
      <c r="I4" s="3"/>
      <c r="J4" s="4"/>
      <c r="K4" s="12">
        <v>-976</v>
      </c>
      <c r="L4" s="16"/>
      <c r="M4" s="2" t="s">
        <v>69</v>
      </c>
      <c r="N4" s="3"/>
      <c r="O4" s="3"/>
      <c r="P4" s="3"/>
      <c r="Q4" s="3"/>
      <c r="R4" s="3"/>
      <c r="S4" s="3"/>
      <c r="T4" s="3"/>
      <c r="U4" s="3"/>
      <c r="V4" s="4"/>
      <c r="W4" s="12" t="s">
        <v>24</v>
      </c>
      <c r="X4" s="17"/>
      <c r="Y4" s="2" t="s">
        <v>90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24</v>
      </c>
      <c r="AJ4" s="17"/>
    </row>
    <row r="5" spans="1:36" ht="15">
      <c r="A5" s="2" t="s">
        <v>68</v>
      </c>
      <c r="B5" s="3"/>
      <c r="C5" s="3"/>
      <c r="D5" s="3"/>
      <c r="E5" s="3"/>
      <c r="F5" s="3"/>
      <c r="G5" s="3"/>
      <c r="H5" s="3"/>
      <c r="I5" s="3"/>
      <c r="J5" s="4"/>
      <c r="K5" s="12" t="s">
        <v>24</v>
      </c>
      <c r="M5" s="2" t="s">
        <v>70</v>
      </c>
      <c r="N5" s="3"/>
      <c r="O5" s="3"/>
      <c r="P5" s="3"/>
      <c r="Q5" s="3"/>
      <c r="R5" s="3"/>
      <c r="S5" s="3"/>
      <c r="T5" s="3"/>
      <c r="U5" s="3"/>
      <c r="V5" s="4"/>
      <c r="W5" s="12">
        <f>K9+K4-K26</f>
        <v>356.1919999999991</v>
      </c>
      <c r="Y5" s="2" t="s">
        <v>89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1688.3839999999982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844.8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844.8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844.8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7324.415999999999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7324.415999999999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7324.415999999999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95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3489.024</v>
      </c>
      <c r="M11" s="7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3489.024</v>
      </c>
      <c r="Y11" s="7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3489.024</v>
      </c>
    </row>
    <row r="12" spans="1:35" ht="15.75">
      <c r="A12" s="7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5">
        <f>W12</f>
        <v>177.408</v>
      </c>
      <c r="M12" s="7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177.408</v>
      </c>
      <c r="Y12" s="7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177.408</v>
      </c>
    </row>
    <row r="13" spans="1:35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1300.992</v>
      </c>
      <c r="M13" s="7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1300.992</v>
      </c>
      <c r="Y13" s="7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1300.992</v>
      </c>
    </row>
    <row r="14" spans="1:35" ht="15.75">
      <c r="A14" s="7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844.8</v>
      </c>
      <c r="M14" s="7" t="s">
        <v>52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844.8</v>
      </c>
      <c r="Y14" s="7" t="s">
        <v>52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844.8</v>
      </c>
    </row>
    <row r="15" spans="1:35" ht="15.75">
      <c r="A15" s="7" t="s">
        <v>53</v>
      </c>
      <c r="B15" s="6"/>
      <c r="C15" s="6"/>
      <c r="D15" s="6"/>
      <c r="E15" s="6"/>
      <c r="F15" s="6"/>
      <c r="G15" s="6"/>
      <c r="H15" s="6"/>
      <c r="I15" s="3"/>
      <c r="J15" s="4"/>
      <c r="K15" s="14">
        <f>K25</f>
        <v>180</v>
      </c>
      <c r="M15" s="7" t="s">
        <v>53</v>
      </c>
      <c r="N15" s="6"/>
      <c r="O15" s="6"/>
      <c r="P15" s="6"/>
      <c r="Q15" s="6"/>
      <c r="R15" s="6"/>
      <c r="S15" s="6"/>
      <c r="T15" s="6"/>
      <c r="U15" s="3"/>
      <c r="V15" s="4"/>
      <c r="W15" s="14">
        <f>W25</f>
        <v>180</v>
      </c>
      <c r="Y15" s="7" t="s">
        <v>53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AI25</f>
        <v>180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 t="s">
        <v>24</v>
      </c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24</v>
      </c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 t="s">
        <v>24</v>
      </c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 t="s">
        <v>24</v>
      </c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18</v>
      </c>
      <c r="B25" s="3"/>
      <c r="C25" s="3"/>
      <c r="D25" s="3"/>
      <c r="E25" s="3"/>
      <c r="F25" s="3"/>
      <c r="G25" s="3"/>
      <c r="H25" s="3"/>
      <c r="I25" s="3"/>
      <c r="J25" s="4"/>
      <c r="K25" s="5">
        <v>180</v>
      </c>
      <c r="M25" s="2" t="s">
        <v>18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180</v>
      </c>
      <c r="Y25" s="2" t="s">
        <v>18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180</v>
      </c>
    </row>
    <row r="26" spans="1:35" ht="15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5992.224</v>
      </c>
      <c r="M26" s="8" t="s">
        <v>12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5992.224</v>
      </c>
      <c r="Y26" s="8" t="s">
        <v>12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5992.224</v>
      </c>
    </row>
    <row r="28" spans="1:33" ht="15.75">
      <c r="A28" s="1"/>
      <c r="B28" s="1"/>
      <c r="C28" s="1"/>
      <c r="D28" s="1"/>
      <c r="E28" s="23" t="s">
        <v>31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29</v>
      </c>
      <c r="S28" s="1"/>
      <c r="T28" s="1"/>
      <c r="U28" s="1"/>
      <c r="Y28" s="1"/>
      <c r="Z28" s="1"/>
      <c r="AA28" s="1"/>
      <c r="AB28" s="1"/>
      <c r="AC28" s="1"/>
      <c r="AD28" s="23" t="s">
        <v>27</v>
      </c>
      <c r="AE28" s="1"/>
      <c r="AF28" s="1"/>
      <c r="AG28" s="1"/>
    </row>
    <row r="29" spans="1:36" ht="15">
      <c r="A29" s="2" t="s">
        <v>73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24</v>
      </c>
      <c r="L29" s="16"/>
      <c r="M29" s="2" t="s">
        <v>71</v>
      </c>
      <c r="N29" s="3"/>
      <c r="O29" s="3"/>
      <c r="P29" s="3"/>
      <c r="Q29" s="3"/>
      <c r="R29" s="3"/>
      <c r="S29" s="3"/>
      <c r="T29" s="3"/>
      <c r="U29" s="3"/>
      <c r="V29" s="4"/>
      <c r="W29" s="15" t="s">
        <v>24</v>
      </c>
      <c r="X29" s="17" t="s">
        <v>24</v>
      </c>
      <c r="Y29" s="2" t="s">
        <v>88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24</v>
      </c>
      <c r="AJ29" s="16"/>
    </row>
    <row r="30" spans="1:36" ht="15">
      <c r="A30" s="2" t="s">
        <v>74</v>
      </c>
      <c r="B30" s="3"/>
      <c r="C30" s="3"/>
      <c r="D30" s="3"/>
      <c r="E30" s="3"/>
      <c r="F30" s="3"/>
      <c r="G30" s="3"/>
      <c r="H30" s="3"/>
      <c r="I30" s="3"/>
      <c r="J30" s="4"/>
      <c r="K30" s="15">
        <f>AI5+AI9-AI26</f>
        <v>3020.5759999999973</v>
      </c>
      <c r="M30" s="2" t="s">
        <v>72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4352.767999999996</v>
      </c>
      <c r="Y30" s="2" t="s">
        <v>87</v>
      </c>
      <c r="Z30" s="3"/>
      <c r="AA30" s="3"/>
      <c r="AB30" s="3"/>
      <c r="AC30" s="3"/>
      <c r="AD30" s="3"/>
      <c r="AE30" s="3"/>
      <c r="AF30" s="3"/>
      <c r="AG30" s="3"/>
      <c r="AH30" s="4"/>
      <c r="AI30" s="15">
        <f>W30+W34-W52</f>
        <v>5684.9599999999955</v>
      </c>
      <c r="AJ30" s="16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844.8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844.8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844.8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4">
        <f>W8</f>
        <v>8.67</v>
      </c>
      <c r="Y33" s="2" t="s">
        <v>48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9.01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7324.415999999999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7324.415999999999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7611.647999999999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95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3489.024</v>
      </c>
      <c r="M36" s="7" t="s">
        <v>95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3489.024</v>
      </c>
      <c r="Y36" s="7" t="s">
        <v>95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3489.024</v>
      </c>
    </row>
    <row r="37" spans="1:35" ht="15.75">
      <c r="A37" s="7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177.408</v>
      </c>
      <c r="M37" s="7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177.408</v>
      </c>
      <c r="Y37" s="7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177.408</v>
      </c>
    </row>
    <row r="38" spans="1:35" ht="15.75">
      <c r="A38" s="7" t="s">
        <v>51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1300.992</v>
      </c>
      <c r="M38" s="7" t="s">
        <v>51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1300.992</v>
      </c>
      <c r="Y38" s="7" t="s">
        <v>51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1300.992</v>
      </c>
    </row>
    <row r="39" spans="1:35" ht="15.75">
      <c r="A39" s="7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844.8</v>
      </c>
      <c r="M39" s="7" t="s">
        <v>52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844.8</v>
      </c>
      <c r="Y39" s="7" t="s">
        <v>52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844.8</v>
      </c>
    </row>
    <row r="40" spans="1:35" ht="15.75">
      <c r="A40" s="7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5"/>
      <c r="M40" s="7" t="s">
        <v>92</v>
      </c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92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287.232</v>
      </c>
    </row>
    <row r="41" spans="1:35" ht="15.75">
      <c r="A41" s="7" t="s">
        <v>93</v>
      </c>
      <c r="B41" s="6"/>
      <c r="C41" s="6"/>
      <c r="D41" s="6"/>
      <c r="E41" s="6"/>
      <c r="F41" s="6"/>
      <c r="G41" s="6"/>
      <c r="H41" s="6"/>
      <c r="I41" s="3"/>
      <c r="J41" s="4"/>
      <c r="K41" s="14">
        <f>K51</f>
        <v>180</v>
      </c>
      <c r="M41" s="7" t="s">
        <v>93</v>
      </c>
      <c r="N41" s="6"/>
      <c r="O41" s="6"/>
      <c r="P41" s="6"/>
      <c r="Q41" s="6"/>
      <c r="R41" s="6"/>
      <c r="S41" s="6"/>
      <c r="T41" s="6"/>
      <c r="U41" s="3"/>
      <c r="V41" s="4"/>
      <c r="W41" s="14">
        <f>K41</f>
        <v>180</v>
      </c>
      <c r="Y41" s="7" t="s">
        <v>93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AI51</f>
        <v>180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 t="s">
        <v>24</v>
      </c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24</v>
      </c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 t="s">
        <v>24</v>
      </c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18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180</v>
      </c>
      <c r="M51" s="2" t="s">
        <v>18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180</v>
      </c>
      <c r="Y51" s="2" t="s">
        <v>18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180</v>
      </c>
    </row>
    <row r="52" spans="1:35" ht="15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5992.224</v>
      </c>
      <c r="M52" s="8" t="s">
        <v>12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5992.224</v>
      </c>
      <c r="Y52" s="8" t="s">
        <v>12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6279.456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6" ht="15">
      <c r="A55" s="2" t="s">
        <v>75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24</v>
      </c>
      <c r="L55" s="17"/>
      <c r="M55" s="2" t="s">
        <v>77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24</v>
      </c>
      <c r="X55" s="16"/>
      <c r="Y55" s="2" t="s">
        <v>85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24</v>
      </c>
      <c r="AJ55" s="16"/>
    </row>
    <row r="56" spans="1:35" ht="15">
      <c r="A56" s="2" t="s">
        <v>76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7017.151999999995</v>
      </c>
      <c r="M56" s="2" t="s">
        <v>78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8349.343999999994</v>
      </c>
      <c r="Y56" s="2" t="s">
        <v>86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9681.535999999993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844.8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844.8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844.8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7611.647999999999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7611.647999999999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7611.647999999999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95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3489.024</v>
      </c>
      <c r="M62" s="7" t="s">
        <v>95</v>
      </c>
      <c r="N62" s="3"/>
      <c r="O62" s="3"/>
      <c r="P62" s="3"/>
      <c r="Q62" s="3"/>
      <c r="R62" s="3"/>
      <c r="S62" s="3"/>
      <c r="T62" s="3"/>
      <c r="U62" s="3"/>
      <c r="V62" s="4"/>
      <c r="W62" s="15">
        <f aca="true" t="shared" si="0" ref="W62:W67">K62</f>
        <v>3489.024</v>
      </c>
      <c r="Y62" s="7" t="s">
        <v>95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3489.024</v>
      </c>
    </row>
    <row r="63" spans="1:35" ht="15.75">
      <c r="A63" s="7" t="s">
        <v>17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177.408</v>
      </c>
      <c r="M63" s="7" t="s">
        <v>17</v>
      </c>
      <c r="N63" s="3"/>
      <c r="O63" s="3"/>
      <c r="P63" s="3"/>
      <c r="Q63" s="3"/>
      <c r="R63" s="3"/>
      <c r="S63" s="3"/>
      <c r="T63" s="3"/>
      <c r="U63" s="3"/>
      <c r="V63" s="4"/>
      <c r="W63" s="15">
        <f t="shared" si="0"/>
        <v>177.408</v>
      </c>
      <c r="Y63" s="7" t="s">
        <v>17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177.408</v>
      </c>
    </row>
    <row r="64" spans="1:35" ht="15.75">
      <c r="A64" s="7" t="s">
        <v>51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1300.992</v>
      </c>
      <c r="M64" s="7" t="s">
        <v>51</v>
      </c>
      <c r="N64" s="3"/>
      <c r="O64" s="3"/>
      <c r="P64" s="3"/>
      <c r="Q64" s="3"/>
      <c r="R64" s="3"/>
      <c r="S64" s="3"/>
      <c r="T64" s="3"/>
      <c r="U64" s="3"/>
      <c r="V64" s="4"/>
      <c r="W64" s="15">
        <f t="shared" si="0"/>
        <v>1300.992</v>
      </c>
      <c r="Y64" s="7" t="s">
        <v>51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1300.992</v>
      </c>
    </row>
    <row r="65" spans="1:35" ht="15.75">
      <c r="A65" s="7" t="s">
        <v>52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844.8</v>
      </c>
      <c r="M65" s="7" t="s">
        <v>52</v>
      </c>
      <c r="N65" s="3"/>
      <c r="O65" s="3"/>
      <c r="P65" s="3"/>
      <c r="Q65" s="3"/>
      <c r="R65" s="3"/>
      <c r="S65" s="3"/>
      <c r="T65" s="3"/>
      <c r="U65" s="3"/>
      <c r="V65" s="4"/>
      <c r="W65" s="15">
        <f t="shared" si="0"/>
        <v>844.8</v>
      </c>
      <c r="Y65" s="7" t="s">
        <v>52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844.8</v>
      </c>
    </row>
    <row r="66" spans="1:35" ht="15.75">
      <c r="A66" s="7" t="s">
        <v>92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287.232</v>
      </c>
      <c r="M66" s="7" t="s">
        <v>92</v>
      </c>
      <c r="N66" s="3"/>
      <c r="O66" s="3"/>
      <c r="P66" s="3"/>
      <c r="Q66" s="3"/>
      <c r="R66" s="3"/>
      <c r="S66" s="3"/>
      <c r="T66" s="3"/>
      <c r="U66" s="3"/>
      <c r="V66" s="4"/>
      <c r="W66" s="15">
        <f t="shared" si="0"/>
        <v>287.232</v>
      </c>
      <c r="Y66" s="7" t="s">
        <v>92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287.232</v>
      </c>
    </row>
    <row r="67" spans="1:35" ht="15.75">
      <c r="A67" s="7" t="s">
        <v>93</v>
      </c>
      <c r="B67" s="6"/>
      <c r="C67" s="6"/>
      <c r="D67" s="6"/>
      <c r="E67" s="6"/>
      <c r="F67" s="6"/>
      <c r="G67" s="6"/>
      <c r="H67" s="6"/>
      <c r="I67" s="3"/>
      <c r="J67" s="4"/>
      <c r="K67" s="14">
        <f>K41</f>
        <v>180</v>
      </c>
      <c r="M67" s="7" t="s">
        <v>93</v>
      </c>
      <c r="N67" s="6"/>
      <c r="O67" s="6"/>
      <c r="P67" s="6"/>
      <c r="Q67" s="6"/>
      <c r="R67" s="6"/>
      <c r="S67" s="6"/>
      <c r="T67" s="6"/>
      <c r="U67" s="3"/>
      <c r="V67" s="4"/>
      <c r="W67" s="14">
        <f t="shared" si="0"/>
        <v>180</v>
      </c>
      <c r="Y67" s="7" t="s">
        <v>93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AI76+AI77</f>
        <v>2518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24</v>
      </c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 t="s">
        <v>24</v>
      </c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 t="s">
        <v>24</v>
      </c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94</v>
      </c>
      <c r="Z76" s="3"/>
      <c r="AA76" s="3"/>
      <c r="AB76" s="3"/>
      <c r="AC76" s="3"/>
      <c r="AD76" s="3"/>
      <c r="AE76" s="3"/>
      <c r="AF76" s="3"/>
      <c r="AG76" s="3"/>
      <c r="AH76" s="4"/>
      <c r="AI76" s="5">
        <v>2338</v>
      </c>
    </row>
    <row r="77" spans="1:35" ht="15">
      <c r="A77" s="2" t="s">
        <v>18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180</v>
      </c>
      <c r="M77" s="2" t="s">
        <v>18</v>
      </c>
      <c r="N77" s="3"/>
      <c r="O77" s="3"/>
      <c r="P77" s="3"/>
      <c r="Q77" s="3"/>
      <c r="R77" s="3"/>
      <c r="S77" s="3"/>
      <c r="T77" s="3"/>
      <c r="U77" s="3"/>
      <c r="V77" s="4"/>
      <c r="W77" s="5">
        <f>W67</f>
        <v>180</v>
      </c>
      <c r="Y77" s="2" t="s">
        <v>18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180</v>
      </c>
    </row>
    <row r="78" spans="1:35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6279.456</v>
      </c>
      <c r="M78" s="8" t="s">
        <v>12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6279.456</v>
      </c>
      <c r="Y78" s="8" t="s">
        <v>12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8617.456</v>
      </c>
    </row>
    <row r="80" spans="5:30" ht="12.75">
      <c r="E80" s="18" t="s">
        <v>19</v>
      </c>
      <c r="R80" s="19" t="s">
        <v>20</v>
      </c>
      <c r="AD80" s="19" t="s">
        <v>21</v>
      </c>
    </row>
    <row r="81" spans="1:36" ht="15">
      <c r="A81" s="2" t="s">
        <v>81</v>
      </c>
      <c r="B81" s="3"/>
      <c r="C81" s="3"/>
      <c r="D81" s="3"/>
      <c r="E81" s="3"/>
      <c r="F81" s="3"/>
      <c r="G81" s="3"/>
      <c r="H81" s="3"/>
      <c r="I81" s="3"/>
      <c r="J81" s="4"/>
      <c r="K81" s="12"/>
      <c r="L81" s="16"/>
      <c r="M81" s="2" t="s">
        <v>79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24</v>
      </c>
      <c r="X81" s="16"/>
      <c r="Y81" s="2" t="s">
        <v>83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24</v>
      </c>
      <c r="AJ81" s="16"/>
    </row>
    <row r="82" spans="1:35" ht="15">
      <c r="A82" s="2" t="s">
        <v>82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8675.727999999994</v>
      </c>
      <c r="M82" s="2" t="s">
        <v>80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8812.151999999993</v>
      </c>
      <c r="Y82" s="2" t="s">
        <v>84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10431.575999999992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844.8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844.8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844.8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48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48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7611.647999999999</v>
      </c>
      <c r="M86" s="2" t="s">
        <v>37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7611.647999999999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7611.647999999999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95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3489.024</v>
      </c>
      <c r="M88" s="7" t="s">
        <v>95</v>
      </c>
      <c r="N88" s="3"/>
      <c r="O88" s="3"/>
      <c r="P88" s="3"/>
      <c r="Q88" s="3"/>
      <c r="R88" s="3"/>
      <c r="S88" s="3"/>
      <c r="T88" s="3"/>
      <c r="U88" s="3"/>
      <c r="V88" s="4"/>
      <c r="W88" s="15">
        <f>W83*4.13</f>
        <v>3489.024</v>
      </c>
      <c r="Y88" s="7" t="s">
        <v>95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 aca="true" t="shared" si="1" ref="AI88:AI93">W88</f>
        <v>3489.024</v>
      </c>
    </row>
    <row r="89" spans="1:35" ht="15.75">
      <c r="A89" s="7" t="s">
        <v>17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177.408</v>
      </c>
      <c r="M89" s="7" t="s">
        <v>17</v>
      </c>
      <c r="N89" s="3"/>
      <c r="O89" s="3"/>
      <c r="P89" s="3"/>
      <c r="Q89" s="3"/>
      <c r="R89" s="3"/>
      <c r="S89" s="3"/>
      <c r="T89" s="3"/>
      <c r="U89" s="3"/>
      <c r="V89" s="4"/>
      <c r="W89" s="15">
        <f>W83*0.21</f>
        <v>177.408</v>
      </c>
      <c r="Y89" s="7" t="s">
        <v>17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 t="shared" si="1"/>
        <v>177.408</v>
      </c>
    </row>
    <row r="90" spans="1:35" ht="15.75">
      <c r="A90" s="7" t="s">
        <v>51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1300.992</v>
      </c>
      <c r="M90" s="7" t="s">
        <v>51</v>
      </c>
      <c r="N90" s="3"/>
      <c r="O90" s="3"/>
      <c r="P90" s="3"/>
      <c r="Q90" s="3"/>
      <c r="R90" s="3"/>
      <c r="S90" s="3"/>
      <c r="T90" s="3"/>
      <c r="U90" s="3"/>
      <c r="V90" s="4"/>
      <c r="W90" s="15">
        <f>W83*1.54</f>
        <v>1300.992</v>
      </c>
      <c r="Y90" s="7" t="s">
        <v>51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 t="shared" si="1"/>
        <v>1300.992</v>
      </c>
    </row>
    <row r="91" spans="1:35" ht="15.75">
      <c r="A91" s="7" t="s">
        <v>52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844.8</v>
      </c>
      <c r="M91" s="7" t="s">
        <v>52</v>
      </c>
      <c r="N91" s="3"/>
      <c r="O91" s="3"/>
      <c r="P91" s="3"/>
      <c r="Q91" s="3"/>
      <c r="R91" s="3"/>
      <c r="S91" s="3"/>
      <c r="T91" s="3"/>
      <c r="U91" s="3"/>
      <c r="V91" s="4"/>
      <c r="W91" s="15">
        <f>W83*1</f>
        <v>844.8</v>
      </c>
      <c r="Y91" s="7" t="s">
        <v>52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 t="shared" si="1"/>
        <v>844.8</v>
      </c>
    </row>
    <row r="92" spans="1:35" ht="15.75">
      <c r="A92" s="7" t="s">
        <v>92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92</v>
      </c>
      <c r="N92" s="3"/>
      <c r="O92" s="3"/>
      <c r="P92" s="3"/>
      <c r="Q92" s="3"/>
      <c r="R92" s="3"/>
      <c r="S92" s="3"/>
      <c r="T92" s="3"/>
      <c r="U92" s="3"/>
      <c r="V92" s="4"/>
      <c r="W92" s="15">
        <v>0</v>
      </c>
      <c r="Y92" s="7" t="s">
        <v>92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 t="shared" si="1"/>
        <v>0</v>
      </c>
    </row>
    <row r="93" spans="1:35" ht="15.75">
      <c r="A93" s="7" t="s">
        <v>93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K97+K103</f>
        <v>1663</v>
      </c>
      <c r="M93" s="7" t="s">
        <v>93</v>
      </c>
      <c r="N93" s="6"/>
      <c r="O93" s="6"/>
      <c r="P93" s="6"/>
      <c r="Q93" s="6"/>
      <c r="R93" s="6"/>
      <c r="S93" s="6"/>
      <c r="T93" s="6"/>
      <c r="U93" s="3"/>
      <c r="V93" s="4"/>
      <c r="W93" s="14">
        <f>W103</f>
        <v>180</v>
      </c>
      <c r="Y93" s="7" t="s">
        <v>93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 t="shared" si="1"/>
        <v>180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22</v>
      </c>
      <c r="N95" s="3"/>
      <c r="O95" s="3"/>
      <c r="P95" s="3"/>
      <c r="Q95" s="3"/>
      <c r="R95" s="3"/>
      <c r="S95" s="3"/>
      <c r="T95" s="3"/>
      <c r="U95" s="3"/>
      <c r="V95" s="4"/>
      <c r="W95" s="5" t="s">
        <v>24</v>
      </c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>
        <f>695+788</f>
        <v>1483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 t="s">
        <v>24</v>
      </c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 t="s">
        <v>24</v>
      </c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18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180</v>
      </c>
      <c r="M103" s="2" t="s">
        <v>18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180</v>
      </c>
      <c r="Y103" s="2" t="s">
        <v>18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180</v>
      </c>
    </row>
    <row r="104" spans="1:35" ht="15">
      <c r="A104" s="8" t="s">
        <v>12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7475.224</v>
      </c>
      <c r="M104" s="8" t="s">
        <v>12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5992.224</v>
      </c>
      <c r="Y104" s="8" t="s">
        <v>12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5992.224</v>
      </c>
    </row>
    <row r="107" ht="12.75">
      <c r="AI107" s="24">
        <f>AI82+AI86-AI104</f>
        <v>12050.99999999999</v>
      </c>
    </row>
    <row r="109" ht="12.75">
      <c r="AI109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2014-02-07T06:46:40Z</cp:lastPrinted>
  <dcterms:created xsi:type="dcterms:W3CDTF">2012-04-11T04:13:08Z</dcterms:created>
  <dcterms:modified xsi:type="dcterms:W3CDTF">2017-05-15T10:50:36Z</dcterms:modified>
  <cp:category/>
  <cp:version/>
  <cp:contentType/>
  <cp:contentStatus/>
</cp:coreProperties>
</file>