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<sst xmlns="http://schemas.openxmlformats.org/spreadsheetml/2006/main" count="356" uniqueCount="99">
  <si>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</si>
  <si>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</si>
  <si>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</si>
  <si>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</si>
  <si>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</si>
  <si>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</si>
  <si>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</si>
  <si>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</si>
  <si>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</si>
  <si>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</si>
  <si>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</si>
  <si>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</si>
  <si>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</si>
  <si>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</si>
  <si>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</si>
  <si>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</si>
  <si>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</si>
  <si>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</si>
  <si>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</si>
  <si>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</si>
  <si>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</si>
  <si>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</si>
  <si>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</si>
  <si>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</si>
  <si>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</si>
  <si>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</si>
  <si>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</si>
  <si>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</si>
  <si>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</si>
  <si>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</si>
  <si>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</si>
  <si>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</si>
  <si>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</si>
  <si>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</si>
  <si>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</si>
  <si>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</si>
  <si>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</si>
  <si>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</si>
  <si>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</si>
  <si>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</si>
  <si>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</si>
  <si>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30 с. Пушкари за 1 квартал  </t>
  </si>
  <si>
    <t xml:space="preserve">5.начислено за 1 квартал  </t>
  </si>
  <si>
    <t xml:space="preserve">коммунальным услугам жилого дома № 30 с. Пушкари за 2 квартал  </t>
  </si>
  <si>
    <t xml:space="preserve">5.начислено за 2 квартал  </t>
  </si>
  <si>
    <t xml:space="preserve">коммунальным услугам жилого дома № 30 с. Пушкари за 3 квартал  </t>
  </si>
  <si>
    <t xml:space="preserve">5.начислено за 3 квартал  </t>
  </si>
  <si>
    <t xml:space="preserve">коммунальным услугам жилого дома № 30 с. Пушкари за 4 квартал  </t>
  </si>
  <si>
    <t xml:space="preserve">5.начислено за 4 квартал  </t>
  </si>
  <si>
    <t xml:space="preserve">коммунальным услугам жилого дома № 30 с. Пушкари  за январь  </t>
  </si>
  <si>
    <t xml:space="preserve">5. Тариф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</si>
  <si>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</si>
  <si>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>3.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</si>
  <si>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30 с. Пушкари за февраль  </t>
  </si>
  <si>
    <t xml:space="preserve">5. Тариф  </t>
  </si>
  <si>
    <t xml:space="preserve">коммунальным услугам жилого дома № 30 с. Пушкари  за март </t>
  </si>
  <si>
    <t>1. Задолженность по содержанию и текущему ремонту жилого дома на 01.01.2016  года</t>
  </si>
  <si>
    <t>2. Остаток денежных средств по содержанию и текущему ремонту жилого дома на 01.01.2016 г.</t>
  </si>
  <si>
    <t>6. задолженность за собственниками  на 01.04.2016 г.</t>
  </si>
  <si>
    <t>1. Задолженность по содержанию и текущему ремонту жилого дома на 01.04.2016  года</t>
  </si>
  <si>
    <t>2. Остаток денежных средств по содержанию и текущему ремонту жилого дома на 01.04.2016 г.</t>
  </si>
  <si>
    <t>6. задолженность за собственниками на 01.07.2016 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</si>
  <si>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</si>
  <si>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</si>
  <si>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6. задолженность за собственниками на 01.10.2016г.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</si>
  <si>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</si>
  <si>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</si>
  <si>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6. задолженность за собственниками на 31.12.2016г.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</si>
  <si>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</si>
  <si>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</si>
  <si>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</si>
  <si>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</si>
  <si>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</si>
  <si>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</si>
  <si>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</si>
  <si>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</si>
  <si>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</si>
  <si>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</si>
  <si>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</si>
  <si>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</si>
  <si>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</si>
  <si>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</si>
  <si>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</si>
  <si>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</si>
  <si>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</si>
  <si>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</si>
  <si>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</si>
  <si>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</si>
  <si>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</si>
  <si>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</si>
  <si>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</si>
  <si>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</si>
  <si>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</si>
  <si>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</si>
  <si>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</si>
  <si>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</si>
  <si>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</si>
  <si>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>к. Прочие работы  (установка замка)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</si>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</sst>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1" sqref="A11"/>
    </sheetView>
  </sheetViews>
  <sheetFormatPr defaultColWidth="9.00390625" defaultRowHeight="12.75"/>
  <cols>
    <col min="10" max="10" width="18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3">
        <v>-310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 t="s">
        <v>25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288.7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5264.391</v>
      </c>
    </row>
    <row r="9" spans="1:11" ht="15">
      <c r="A9" s="2" t="s">
        <v>58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Лист2!K11*3</f>
        <v>2950.0589999999997</v>
      </c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Лист2!K12*3</f>
        <v>150.003</v>
      </c>
    </row>
    <row r="13" spans="1:11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Лист2!K13*3</f>
        <v>714.3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Лист2!K18*3</f>
        <v>540</v>
      </c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K11+K12+K13+K14</f>
        <v>4354.362</v>
      </c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3">
        <f>K8+K4-K15</f>
        <v>600.0289999999995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288.7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8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Лист2!K33+Лист2!W33+Лист2!AI33</f>
        <v>5404.87</v>
      </c>
    </row>
    <row r="25" spans="1:11" ht="15">
      <c r="A25" s="2" t="s">
        <v>61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98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Лист2!AI35*3</f>
        <v>2950.0589999999997</v>
      </c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Лист2!AI36*3</f>
        <v>150.003</v>
      </c>
    </row>
    <row r="29" spans="1:11" ht="15.75">
      <c r="A29" s="8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Лист2!AI37*3</f>
        <v>714.3</v>
      </c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>
        <f>Лист2!K42*3</f>
        <v>540</v>
      </c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K27+K28+K29+K30</f>
        <v>4354.362</v>
      </c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1650.5369999999994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288.7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8</v>
      </c>
    </row>
    <row r="40" spans="1:11" ht="15">
      <c r="A40" s="2" t="s">
        <v>46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Лист2!K57*3</f>
        <v>5685.8279999999995</v>
      </c>
    </row>
    <row r="41" spans="1:11" ht="15">
      <c r="A41" s="2" t="s">
        <v>64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98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2950.0589999999997</v>
      </c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150.003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714.3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>
        <f>K30</f>
        <v>540</v>
      </c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K43+K44+K45+K46</f>
        <v>4354.362</v>
      </c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65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3">
        <f>K37+K40-K47</f>
        <v>2982.002999999999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288.7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8</v>
      </c>
    </row>
    <row r="56" spans="1:11" ht="15">
      <c r="A56" s="2" t="s">
        <v>48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5685.8279999999995</v>
      </c>
    </row>
    <row r="57" spans="1:11" ht="15">
      <c r="A57" s="2" t="s">
        <v>67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98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2950.0589999999997</v>
      </c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150.003</v>
      </c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714.3</v>
      </c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>
        <f>Лист2!K90*2+Лист2!AI86</f>
        <v>2149</v>
      </c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K59+K60+K61+K62</f>
        <v>5963.362</v>
      </c>
    </row>
    <row r="65" spans="1:12" ht="15">
      <c r="A65" s="2" t="s">
        <v>68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-310</v>
      </c>
      <c r="L65" s="17"/>
    </row>
    <row r="66" spans="1:11" ht="15">
      <c r="A66" s="21" t="s">
        <v>69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K56+K40+K24+K8</f>
        <v>22040.916999999998</v>
      </c>
    </row>
    <row r="67" spans="1:11" ht="15">
      <c r="A67" s="22" t="s">
        <v>70</v>
      </c>
      <c r="B67" s="23"/>
      <c r="C67" s="23"/>
      <c r="D67" s="23"/>
      <c r="E67" s="23"/>
      <c r="F67" s="23"/>
      <c r="G67" s="23"/>
      <c r="H67" s="23"/>
      <c r="I67" s="23"/>
      <c r="J67" s="11"/>
      <c r="K67" s="16">
        <f>K63+K47+K31+K15</f>
        <v>19026.448</v>
      </c>
    </row>
    <row r="68" spans="1:12" ht="15">
      <c r="A68" s="2" t="s">
        <v>71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72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2704.4689999999973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70">
      <selection activeCell="A83" sqref="A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>
        <v>-310</v>
      </c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81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5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 t="s">
        <v>25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3">
        <f>K9+K4-K25</f>
        <v>-6.656999999999925</v>
      </c>
      <c r="Y5" s="2" t="s">
        <v>82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W5+W9-W25</f>
        <v>296.68600000000015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238.1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238.1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238.1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v>7.37</v>
      </c>
      <c r="M8" s="2" t="s">
        <v>54</v>
      </c>
      <c r="N8" s="3"/>
      <c r="O8" s="3"/>
      <c r="P8" s="3"/>
      <c r="Q8" s="3"/>
      <c r="R8" s="3"/>
      <c r="S8" s="3"/>
      <c r="T8" s="3"/>
      <c r="U8" s="3"/>
      <c r="V8" s="4"/>
      <c r="W8" s="14">
        <v>7.37</v>
      </c>
      <c r="Y8" s="2" t="s">
        <v>54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7.37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1754.797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1754.797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1754.797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983.353</v>
      </c>
      <c r="M11" s="8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983.353</v>
      </c>
      <c r="Y11" s="8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983.353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50.001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50.001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50.001</v>
      </c>
    </row>
    <row r="13" spans="1:35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</f>
        <v>238.1</v>
      </c>
      <c r="M13" s="8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</f>
        <v>238.1</v>
      </c>
      <c r="Y13" s="8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238.1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 t="s">
        <v>25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180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K18</f>
        <v>180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180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K11+K12+K13+K18</f>
        <v>1451.454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>
        <f>W11+W12+W13+W18</f>
        <v>1451.454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>
        <f>AI11+AI12+AI13+AI18</f>
        <v>1451.454</v>
      </c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77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79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83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AI5+AI9-AI25</f>
        <v>600.0290000000002</v>
      </c>
      <c r="M29" s="2" t="s">
        <v>80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K29+K33-K49</f>
        <v>903.3720000000001</v>
      </c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W29+W33-W49</f>
        <v>1206.715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f>K6</f>
        <v>238.1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238.1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238.1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f>K7</f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8</v>
      </c>
    </row>
    <row r="32" spans="1:35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7.37</v>
      </c>
      <c r="M32" s="2" t="s">
        <v>50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7.37</v>
      </c>
      <c r="Y32" s="2" t="s">
        <v>54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7.96</v>
      </c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>
        <f>W9</f>
        <v>1754.797</v>
      </c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1754.797</v>
      </c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AI30*AI32</f>
        <v>1895.2759999999998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98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983.353</v>
      </c>
      <c r="M35" s="8" t="s">
        <v>98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983.353</v>
      </c>
      <c r="Y35" s="8" t="s">
        <v>98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983.353</v>
      </c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50.001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50.001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50.001</v>
      </c>
    </row>
    <row r="37" spans="1:35" ht="15.75">
      <c r="A37" s="8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238.1</v>
      </c>
      <c r="L37" t="s">
        <v>25</v>
      </c>
      <c r="M37" s="8" t="s">
        <v>51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238.1</v>
      </c>
      <c r="Y37" s="8" t="s">
        <v>51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238.1</v>
      </c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>
        <f>K42</f>
        <v>180</v>
      </c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>
        <f>K18</f>
        <v>180</v>
      </c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>
        <f>K42</f>
        <v>180</v>
      </c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f>W42</f>
        <v>180</v>
      </c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>
        <f>K35+K36+K37+K38</f>
        <v>1451.454</v>
      </c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>
        <f>K49</f>
        <v>1451.454</v>
      </c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>
        <f>W49</f>
        <v>1451.454</v>
      </c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91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89</v>
      </c>
      <c r="N52" s="3"/>
      <c r="O52" s="3"/>
      <c r="P52" s="3"/>
      <c r="Q52" s="3"/>
      <c r="R52" s="3"/>
      <c r="S52" s="3"/>
      <c r="T52" s="3"/>
      <c r="U52" s="3"/>
      <c r="V52" s="4"/>
      <c r="W52" s="13" t="s">
        <v>25</v>
      </c>
      <c r="X52" s="17"/>
      <c r="Y52" s="2" t="s">
        <v>85</v>
      </c>
      <c r="Z52" s="3"/>
      <c r="AA52" s="3"/>
      <c r="AB52" s="3"/>
      <c r="AC52" s="3"/>
      <c r="AD52" s="3"/>
      <c r="AE52" s="3"/>
      <c r="AF52" s="3"/>
      <c r="AG52" s="3"/>
      <c r="AH52" s="4"/>
      <c r="AI52" s="13" t="s">
        <v>25</v>
      </c>
      <c r="AJ52" s="17"/>
    </row>
    <row r="53" spans="1:35" ht="15">
      <c r="A53" s="2" t="s">
        <v>92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AI29+AI33-AI49</f>
        <v>1650.537</v>
      </c>
      <c r="M53" s="2" t="s">
        <v>90</v>
      </c>
      <c r="N53" s="3"/>
      <c r="O53" s="3"/>
      <c r="P53" s="3"/>
      <c r="Q53" s="3"/>
      <c r="R53" s="3"/>
      <c r="S53" s="3"/>
      <c r="T53" s="3"/>
      <c r="U53" s="3"/>
      <c r="V53" s="4"/>
      <c r="W53" s="13">
        <f>K53+K57-K73</f>
        <v>2094.3590000000004</v>
      </c>
      <c r="Y53" s="2" t="s">
        <v>86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W53+W57-W73</f>
        <v>2538.1810000000005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238.1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238.1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238.1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8</v>
      </c>
    </row>
    <row r="56" spans="1:35" ht="15">
      <c r="A56" s="2" t="s">
        <v>54</v>
      </c>
      <c r="B56" s="3"/>
      <c r="C56" s="3"/>
      <c r="D56" s="3"/>
      <c r="E56" s="3"/>
      <c r="F56" s="3"/>
      <c r="G56" s="3"/>
      <c r="H56" s="3"/>
      <c r="I56" s="3"/>
      <c r="J56" s="4"/>
      <c r="K56" s="14">
        <f>AI32</f>
        <v>7.96</v>
      </c>
      <c r="M56" s="2" t="s">
        <v>54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7.96</v>
      </c>
      <c r="Y56" s="2" t="s">
        <v>54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7.96</v>
      </c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>
        <f>AI33</f>
        <v>1895.2759999999998</v>
      </c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1895.2759999999998</v>
      </c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1895.2759999999998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983.353</v>
      </c>
      <c r="M59" s="8" t="s">
        <v>98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983.353</v>
      </c>
      <c r="Y59" s="8" t="s">
        <v>98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983.353</v>
      </c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50.001</v>
      </c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50.001</v>
      </c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50.001</v>
      </c>
    </row>
    <row r="61" spans="1:35" ht="15.75">
      <c r="A61" s="8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238.1</v>
      </c>
      <c r="M61" s="8" t="s">
        <v>51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238.1</v>
      </c>
      <c r="Y61" s="8" t="s">
        <v>52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238.1</v>
      </c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 t="s">
        <v>25</v>
      </c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>
        <f>W66</f>
        <v>180</v>
      </c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>
        <f>W62</f>
        <v>180</v>
      </c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>
        <f>K42</f>
        <v>180</v>
      </c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>
        <f>K66</f>
        <v>180</v>
      </c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>
        <f>W66</f>
        <v>180</v>
      </c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25</v>
      </c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6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>
        <f>K49</f>
        <v>1451.454</v>
      </c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>
        <f>K73</f>
        <v>1451.454</v>
      </c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>
        <f>W73</f>
        <v>1451.454</v>
      </c>
      <c r="AJ73" s="20" t="s">
        <v>25</v>
      </c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93</v>
      </c>
      <c r="B76" s="3"/>
      <c r="C76" s="3"/>
      <c r="D76" s="3"/>
      <c r="E76" s="3"/>
      <c r="F76" s="3"/>
      <c r="G76" s="3"/>
      <c r="H76" s="3"/>
      <c r="I76" s="3"/>
      <c r="J76" s="4"/>
      <c r="K76" s="16" t="s">
        <v>25</v>
      </c>
      <c r="L76" s="17"/>
      <c r="M76" s="2" t="s">
        <v>95</v>
      </c>
      <c r="N76" s="3"/>
      <c r="O76" s="3"/>
      <c r="P76" s="3"/>
      <c r="Q76" s="3"/>
      <c r="R76" s="3"/>
      <c r="S76" s="3"/>
      <c r="T76" s="3"/>
      <c r="U76" s="3"/>
      <c r="V76" s="4"/>
      <c r="W76" s="16" t="s">
        <v>25</v>
      </c>
      <c r="X76" s="20"/>
      <c r="Y76" s="2" t="s">
        <v>87</v>
      </c>
      <c r="Z76" s="3"/>
      <c r="AA76" s="3"/>
      <c r="AB76" s="3"/>
      <c r="AC76" s="3"/>
      <c r="AD76" s="3"/>
      <c r="AE76" s="3"/>
      <c r="AF76" s="3"/>
      <c r="AG76" s="3"/>
      <c r="AH76" s="4"/>
      <c r="AI76" s="16" t="s">
        <v>25</v>
      </c>
      <c r="AJ76" s="20"/>
    </row>
    <row r="77" spans="1:35" ht="15">
      <c r="A77" s="2" t="s">
        <v>94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AI53+AI57-AI73</f>
        <v>2982.0030000000006</v>
      </c>
      <c r="M77" s="2" t="s">
        <v>96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K77+K81-K97</f>
        <v>3425.8250000000007</v>
      </c>
      <c r="Y77" s="2" t="s">
        <v>88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3869.647000000001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238.1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238.1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238.1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8</v>
      </c>
    </row>
    <row r="80" spans="1:35" ht="15">
      <c r="A80" s="2" t="s">
        <v>54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7.96</v>
      </c>
      <c r="M80" s="2" t="s">
        <v>54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7.96</v>
      </c>
      <c r="Y80" s="2" t="s">
        <v>54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7.96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1895.2759999999998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1895.2759999999998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1895.2759999999998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98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983.353</v>
      </c>
      <c r="M83" s="8" t="s">
        <v>98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983.353</v>
      </c>
      <c r="Y83" s="8" t="s">
        <v>98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983.353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50.001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50.001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50.001</v>
      </c>
    </row>
    <row r="85" spans="1:35" ht="15.75">
      <c r="A85" s="8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238.1</v>
      </c>
      <c r="M85" s="8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238.1</v>
      </c>
      <c r="Y85" s="8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238.1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>
        <f>AI90+AI96</f>
        <v>1789</v>
      </c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>
        <f>K66</f>
        <v>180</v>
      </c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>
        <f>K90</f>
        <v>180</v>
      </c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>
        <f>W90</f>
        <v>180</v>
      </c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97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1609</v>
      </c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K73</f>
        <v>1451.454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1451.454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AI83+AI84+AI85+AI86</f>
        <v>3060.4539999999997</v>
      </c>
    </row>
    <row r="99" ht="12.75">
      <c r="AI99" s="17" t="s">
        <v>25</v>
      </c>
    </row>
    <row r="100" ht="12.75">
      <c r="AI100" s="25">
        <f>AI77+AI81-AI97</f>
        <v>2704.469000000001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2017-05-15T10:50:36Z</dcterms:modified>
  <cp:category/>
  <cp:version/>
  <cp:contentType/>
  <cp:contentStatus/>
</cp:coreProperties>
</file>