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<sst xmlns="http://schemas.openxmlformats.org/spreadsheetml/2006/main" count="440" uniqueCount="105">
  <si>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</si>
  <si>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</si>
  <si>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</si>
  <si>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</si>
  <si>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</si>
  <si>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</si>
  <si>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</si>
  <si>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</si>
  <si>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</si>
  <si>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</si>
  <si>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</si>
  <si>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</si>
  <si>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</si>
  <si>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</si>
  <si>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</si>
  <si>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</si>
  <si>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</si>
  <si>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</si>
  <si>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</si>
  <si>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</si>
  <si>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</si>
  <si>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</si>
  <si>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</si>
  <si>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</si>
  <si>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</si>
  <si>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</si>
  <si>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</si>
  <si>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>и. Остекление окон в местах общего пользования(ремонт кровли)</t>
  </si>
  <si>
    <t xml:space="preserve">в том числе за: </t>
  </si>
  <si>
    <t xml:space="preserve"> </t>
  </si>
  <si>
    <t xml:space="preserve">6.начислено за январь  </t>
  </si>
  <si>
    <t>5. Тариф на 2014 год</t>
  </si>
  <si>
    <t xml:space="preserve">6.начислено за февраль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</si>
  <si>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</si>
  <si>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</si>
  <si>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</si>
  <si>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</si>
  <si>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</si>
  <si>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</si>
  <si>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</si>
  <si>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</si>
  <si>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</si>
  <si>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</si>
  <si>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</si>
  <si>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</si>
  <si>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</si>
  <si>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</si>
  <si>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</si>
  <si>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</si>
  <si>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</si>
  <si>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</si>
  <si>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</si>
  <si>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</si>
  <si>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</si>
  <si>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</si>
  <si>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</si>
  <si>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</si>
  <si>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</si>
  <si>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33 ул. Юбилейная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</si>
  <si>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</si>
  <si>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</si>
  <si>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</si>
  <si>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 задолженность за собственниками на 31.12.2015г.</t>
  </si>
  <si>
    <t>6.  задолженность за собственниками на 01.10.2015г.</t>
  </si>
  <si>
    <t xml:space="preserve">5.начислено за 3 квартал  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</si>
  <si>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</si>
  <si>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01.07.2015года</t>
  </si>
  <si>
    <t xml:space="preserve">коммунальным услугам жилого дома № 33 ул. Юбилейная за 3 квартал  </t>
  </si>
  <si>
    <t>6.  задолженность за собственниками на 01.07.2015г.</t>
  </si>
  <si>
    <t xml:space="preserve">5.начислено за 2 квартал 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</si>
  <si>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</si>
  <si>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 года</t>
  </si>
  <si>
    <t xml:space="preserve">коммунальным услугам жилого дома № 33 ул. Юбилейная за 2 квартал  </t>
  </si>
  <si>
    <t xml:space="preserve">коммунальным услугам жилого дома № 33 ул. Юбилейная за 1 квартал  </t>
  </si>
  <si>
    <t xml:space="preserve">5.начислено за 1 квартал  </t>
  </si>
  <si>
    <t>6. задолженность за собственниками на 01.04.2015г.</t>
  </si>
  <si>
    <t>2. Остаток денежных средств по содержанию и текущему ремонту жилого дома на 01.01.2015г.</t>
  </si>
  <si>
    <t>1. Задолженность по содержанию и текущему ремонту жилого дома на 01.01.2015 года</t>
  </si>
  <si>
    <t xml:space="preserve">коммунальным услугам жилого дома № 33  ул. Юбилейная  за январь </t>
  </si>
  <si>
    <t xml:space="preserve">5. Тариф на  </t>
  </si>
  <si>
    <t xml:space="preserve">коммунальным услугам жилого дома № 33 ул. Юбилейная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</si>
  <si>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</si>
  <si>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</si>
  <si>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</t>
  </si>
  <si>
    <t xml:space="preserve">коммунальным услугам жилого дома № 33 ул. Юбилейная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</si>
  <si>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</si>
  <si>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</si>
  <si>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5. Тариф н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</si>
  <si>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</si>
  <si>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 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</si>
  <si>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</si>
  <si>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</si>
  <si>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01.07.2015 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</si>
  <si>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</si>
  <si>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</si>
  <si>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</si>
  <si>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</si>
  <si>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01.11.2015года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</si>
  <si>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</si>
  <si>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</si>
  <si>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</si>
  <si>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</si>
  <si>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крыши)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</si>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</sst>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9">
          <cell r="C339">
            <v>1263.3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89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77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</row>
    <row r="5" spans="1:11" ht="15">
      <c r="A5" s="2" t="s">
        <v>76</v>
      </c>
      <c r="B5" s="3"/>
      <c r="C5" s="3"/>
      <c r="D5" s="3"/>
      <c r="E5" s="3"/>
      <c r="F5" s="3"/>
      <c r="G5" s="3"/>
      <c r="H5" s="3"/>
      <c r="I5" s="3"/>
      <c r="J5" s="4"/>
      <c r="K5" s="13">
        <v>9879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1263.3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74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31683.564</v>
      </c>
    </row>
    <row r="9" spans="1:11" ht="15">
      <c r="A9" s="2" t="s">
        <v>75</v>
      </c>
      <c r="B9" s="3"/>
      <c r="C9" s="3"/>
      <c r="D9" s="3"/>
      <c r="E9" s="3"/>
      <c r="F9" s="3"/>
      <c r="G9" s="3"/>
      <c r="H9" s="3"/>
      <c r="I9" s="3"/>
      <c r="J9" s="4"/>
      <c r="K9" s="16">
        <v>9681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15172.233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Лист2!K12*3</f>
        <v>795.879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3890.964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2526.6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12043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34428.676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72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71</v>
      </c>
      <c r="B31" s="3"/>
      <c r="C31" s="3"/>
      <c r="D31" s="3"/>
      <c r="E31" s="3"/>
      <c r="F31" s="3"/>
      <c r="G31" s="3"/>
      <c r="H31" s="3"/>
      <c r="I31" s="3"/>
      <c r="J31" s="4"/>
      <c r="K31" s="16" t="s">
        <v>29</v>
      </c>
      <c r="L31" s="17" t="s">
        <v>29</v>
      </c>
    </row>
    <row r="32" spans="1:11" ht="15">
      <c r="A32" s="2" t="s">
        <v>70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7133.887999999999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'[1]Лист1'!$C$339</f>
        <v>1263.3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27</v>
      </c>
    </row>
    <row r="35" spans="1:11" ht="15">
      <c r="A35" s="2" t="s">
        <v>69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Лист2!K34*3</f>
        <v>32858.433</v>
      </c>
    </row>
    <row r="36" spans="1:11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6">
        <v>9207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Лист2!K36*3</f>
        <v>15652.287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Лист2!K37*3</f>
        <v>795.879</v>
      </c>
    </row>
    <row r="40" spans="1:11" ht="15.75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Лист2!K38*3</f>
        <v>5836.446</v>
      </c>
    </row>
    <row r="41" spans="1:11" ht="15.75">
      <c r="A41" s="8" t="s">
        <v>100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Лист2!K39*3</f>
        <v>3789.8999999999996</v>
      </c>
    </row>
    <row r="42" spans="1:11" ht="15.75">
      <c r="A42" s="8" t="s">
        <v>101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Лист2!K40+Лист2!W40+Лист2!AI40</f>
        <v>3415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29489.512000000002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67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66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29</v>
      </c>
      <c r="L58" s="17" t="s">
        <v>29</v>
      </c>
    </row>
    <row r="59" spans="1:12" ht="15">
      <c r="A59" s="2" t="s">
        <v>65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10502.808999999994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1263.3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27</v>
      </c>
    </row>
    <row r="62" spans="1:11" ht="15">
      <c r="A62" s="2" t="s">
        <v>64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32858.433</v>
      </c>
    </row>
    <row r="63" spans="1:11" ht="15">
      <c r="A63" s="2" t="s">
        <v>63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29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15652.287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795.879</v>
      </c>
    </row>
    <row r="67" spans="1:11" ht="15.75">
      <c r="A67" s="8" t="s">
        <v>99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5836.446</v>
      </c>
    </row>
    <row r="68" spans="1:11" ht="15.75">
      <c r="A68" s="8" t="s">
        <v>100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3789.8999999999996</v>
      </c>
    </row>
    <row r="69" spans="1:11" ht="15.75">
      <c r="A69" s="8" t="s">
        <v>101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Лист2!K65+Лист2!W65+Лист2!AI65</f>
        <v>5211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31285.512000000002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58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59</v>
      </c>
      <c r="B85" s="3"/>
      <c r="C85" s="3"/>
      <c r="D85" s="3"/>
      <c r="E85" s="3"/>
      <c r="F85" s="3"/>
      <c r="G85" s="3"/>
      <c r="H85" s="3"/>
      <c r="I85" s="3"/>
      <c r="J85" s="4"/>
      <c r="K85" s="16" t="s">
        <v>29</v>
      </c>
      <c r="L85" s="17"/>
    </row>
    <row r="86" spans="1:11" ht="15">
      <c r="A86" s="2" t="s">
        <v>60</v>
      </c>
      <c r="B86" s="3"/>
      <c r="C86" s="3"/>
      <c r="D86" s="3"/>
      <c r="E86" s="3"/>
      <c r="F86" s="3"/>
      <c r="G86" s="3"/>
      <c r="H86" s="3"/>
      <c r="I86" s="3"/>
      <c r="J86" s="4"/>
      <c r="K86" s="13">
        <f>K59+K62-K80</f>
        <v>12075.729999999989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1263.3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27</v>
      </c>
    </row>
    <row r="89" spans="1:11" ht="15">
      <c r="A89" s="2" t="s">
        <v>61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32858.433</v>
      </c>
    </row>
    <row r="90" spans="1:15" ht="15">
      <c r="A90" s="2" t="s">
        <v>62</v>
      </c>
      <c r="B90" s="3"/>
      <c r="C90" s="3"/>
      <c r="D90" s="3"/>
      <c r="E90" s="3"/>
      <c r="F90" s="3"/>
      <c r="G90" s="3"/>
      <c r="H90" s="3"/>
      <c r="I90" s="3"/>
      <c r="J90" s="4"/>
      <c r="K90" s="16"/>
      <c r="O90" s="17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15652.287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795.879</v>
      </c>
    </row>
    <row r="94" spans="1:14" ht="15.75">
      <c r="A94" s="8" t="s">
        <v>99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5836.446</v>
      </c>
      <c r="N94" s="18"/>
    </row>
    <row r="95" spans="1:14" ht="15.75">
      <c r="A95" s="8" t="s">
        <v>100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3789.8999999999996</v>
      </c>
      <c r="N95" s="18"/>
    </row>
    <row r="96" spans="1:14" ht="15.75">
      <c r="A96" s="8" t="s">
        <v>101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Лист2!AI90+Лист2!W90+Лист2!K90</f>
        <v>3587</v>
      </c>
      <c r="N96" s="18"/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5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  <c r="O98" s="17"/>
    </row>
    <row r="99" spans="1:1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O99" s="17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4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N102" s="18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29661.512000000002</v>
      </c>
    </row>
    <row r="109" spans="1:12" ht="15">
      <c r="A109" s="2" t="s">
        <v>48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9879</v>
      </c>
      <c r="L109" s="17"/>
    </row>
    <row r="110" spans="1:11" ht="15">
      <c r="A110" s="21" t="s">
        <v>49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130258.863</v>
      </c>
    </row>
    <row r="111" spans="1:11" ht="15">
      <c r="A111" s="22" t="s">
        <v>50</v>
      </c>
      <c r="B111" s="23"/>
      <c r="C111" s="23"/>
      <c r="D111" s="23"/>
      <c r="E111" s="23"/>
      <c r="F111" s="23"/>
      <c r="G111" s="23"/>
      <c r="H111" s="23"/>
      <c r="I111" s="23"/>
      <c r="J111" s="11"/>
      <c r="K111" s="16">
        <f>K107+K80+K53+K26</f>
        <v>124865.212</v>
      </c>
    </row>
    <row r="112" spans="1:11" ht="15">
      <c r="A112" s="21" t="s">
        <v>28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4" t="s">
        <v>51</v>
      </c>
      <c r="B115" s="23"/>
      <c r="C115" s="23"/>
      <c r="D115" s="23"/>
      <c r="E115" s="23"/>
      <c r="F115" s="23"/>
      <c r="G115" s="23"/>
      <c r="H115" s="23"/>
      <c r="I115" s="23"/>
      <c r="J115" s="11"/>
      <c r="K115" s="5"/>
    </row>
    <row r="116" spans="1:12" ht="15">
      <c r="A116" s="2" t="s">
        <v>52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L116" s="18"/>
    </row>
    <row r="117" spans="1:11" ht="15">
      <c r="A117" s="2" t="s">
        <v>53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21589</v>
      </c>
    </row>
    <row r="118" spans="1:11" ht="15">
      <c r="A118" s="2" t="s">
        <v>54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</row>
    <row r="119" spans="1:11" ht="15">
      <c r="A119" s="2" t="s">
        <v>55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5" t="s">
        <v>56</v>
      </c>
      <c r="B120" s="26"/>
      <c r="C120" s="26"/>
      <c r="D120" s="26"/>
      <c r="E120" s="26"/>
      <c r="F120" s="26"/>
      <c r="G120" s="26"/>
      <c r="H120" s="26"/>
      <c r="I120" s="26"/>
      <c r="J120" s="27"/>
      <c r="K120" s="15" t="s">
        <v>29</v>
      </c>
    </row>
    <row r="121" spans="1:11" ht="15">
      <c r="A121" s="2" t="s">
        <v>57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tabSelected="1" workbookViewId="0" topLeftCell="T65">
      <selection activeCell="AI106" sqref="AI106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78</v>
      </c>
      <c r="C2" s="1"/>
      <c r="D2" s="1"/>
      <c r="E2" s="1"/>
      <c r="F2" s="1"/>
      <c r="G2" s="1"/>
      <c r="H2" s="1"/>
      <c r="I2" s="1"/>
      <c r="M2" s="1"/>
      <c r="N2" s="1" t="s">
        <v>80</v>
      </c>
      <c r="O2" s="1"/>
      <c r="P2" s="1"/>
      <c r="Q2" s="1"/>
      <c r="R2" s="1"/>
      <c r="S2" s="1"/>
      <c r="T2" s="1"/>
      <c r="U2" s="1"/>
      <c r="Y2" s="1"/>
      <c r="Z2" s="1" t="s">
        <v>84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77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  <c r="M4" s="2" t="s">
        <v>81</v>
      </c>
      <c r="N4" s="3"/>
      <c r="O4" s="3"/>
      <c r="P4" s="3"/>
      <c r="Q4" s="3"/>
      <c r="R4" s="3"/>
      <c r="S4" s="3"/>
      <c r="T4" s="3"/>
      <c r="U4" s="3"/>
      <c r="V4" s="4"/>
      <c r="W4" s="16" t="s">
        <v>29</v>
      </c>
      <c r="X4" s="17" t="s">
        <v>29</v>
      </c>
      <c r="Y4" s="2" t="s">
        <v>85</v>
      </c>
      <c r="Z4" s="3"/>
      <c r="AA4" s="3"/>
      <c r="AB4" s="3"/>
      <c r="AC4" s="3"/>
      <c r="AD4" s="3"/>
      <c r="AE4" s="3"/>
      <c r="AF4" s="3"/>
      <c r="AG4" s="3"/>
      <c r="AH4" s="4"/>
      <c r="AI4" s="16" t="s">
        <v>29</v>
      </c>
      <c r="AJ4" s="17"/>
    </row>
    <row r="5" spans="1:35" ht="15">
      <c r="A5" s="2" t="s">
        <v>76</v>
      </c>
      <c r="B5" s="3"/>
      <c r="C5" s="3"/>
      <c r="D5" s="3"/>
      <c r="E5" s="3"/>
      <c r="F5" s="3"/>
      <c r="G5" s="3"/>
      <c r="H5" s="3"/>
      <c r="I5" s="3"/>
      <c r="J5" s="4"/>
      <c r="K5" s="13">
        <v>9879</v>
      </c>
      <c r="M5" s="2" t="s">
        <v>82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13836.274</v>
      </c>
      <c r="Y5" s="2" t="s">
        <v>86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15314.581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1263.3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1263.3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1263.3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79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83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83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9777.942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10952.811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10952.811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4737.375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5217.429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5217.429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265.293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265.293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265.293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1945.482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1945.482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1263.3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1263.3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K20+K25</f>
        <v>818</v>
      </c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W19+W25</f>
        <v>783</v>
      </c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AI17+AI19+AI20+AI25</f>
        <v>10442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>
        <v>4885</v>
      </c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>
        <v>540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f>178+540</f>
        <v>718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>
        <v>575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29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f>2298*2</f>
        <v>4596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5">
        <f>27*9</f>
        <v>243</v>
      </c>
      <c r="M25" s="2" t="s">
        <v>23</v>
      </c>
      <c r="N25" s="3"/>
      <c r="O25" s="3"/>
      <c r="P25" s="3"/>
      <c r="Q25" s="3"/>
      <c r="R25" s="3"/>
      <c r="S25" s="3"/>
      <c r="T25" s="3"/>
      <c r="U25" s="3"/>
      <c r="V25" s="4"/>
      <c r="W25" s="5">
        <v>243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243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5820.668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9474.503999999999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19133.504</v>
      </c>
    </row>
    <row r="28" spans="1:33" ht="15.75">
      <c r="A28" s="1"/>
      <c r="B28" s="1"/>
      <c r="C28" s="1"/>
      <c r="D28" s="1"/>
      <c r="E28" s="28" t="s">
        <v>38</v>
      </c>
      <c r="F28" s="1"/>
      <c r="G28" s="1"/>
      <c r="H28" s="1"/>
      <c r="I28" s="1"/>
      <c r="M28" s="1"/>
      <c r="N28" s="1"/>
      <c r="O28" s="1"/>
      <c r="P28" s="1"/>
      <c r="Q28" s="1"/>
      <c r="R28" s="28" t="s">
        <v>36</v>
      </c>
      <c r="S28" s="1"/>
      <c r="T28" s="1"/>
      <c r="U28" s="1"/>
      <c r="Y28" s="1"/>
      <c r="Z28" s="1"/>
      <c r="AA28" s="1"/>
      <c r="AB28" s="1"/>
      <c r="AC28" s="1"/>
      <c r="AD28" s="28" t="s">
        <v>34</v>
      </c>
      <c r="AE28" s="1"/>
      <c r="AF28" s="1"/>
      <c r="AG28" s="1"/>
    </row>
    <row r="29" spans="1:36" ht="15">
      <c r="A29" s="2" t="s">
        <v>71</v>
      </c>
      <c r="B29" s="3"/>
      <c r="C29" s="3"/>
      <c r="D29" s="3"/>
      <c r="E29" s="3"/>
      <c r="F29" s="3"/>
      <c r="G29" s="3"/>
      <c r="H29" s="3"/>
      <c r="I29" s="3"/>
      <c r="J29" s="4"/>
      <c r="K29" s="16" t="s">
        <v>29</v>
      </c>
      <c r="L29" s="17"/>
      <c r="M29" s="2" t="s">
        <v>90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29</v>
      </c>
      <c r="X29" s="17" t="s">
        <v>29</v>
      </c>
      <c r="Y29" s="2" t="s">
        <v>88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29</v>
      </c>
      <c r="AJ29" s="17" t="s">
        <v>29</v>
      </c>
    </row>
    <row r="30" spans="1:35" ht="15">
      <c r="A30" s="2" t="s">
        <v>70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7133.887999999999</v>
      </c>
      <c r="M30" s="2" t="s">
        <v>91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9152.195000000002</v>
      </c>
      <c r="Y30" s="2" t="s">
        <v>89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9255.502000000002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1263.3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1263.3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1263.3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83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83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87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10952.811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10952.811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10952.811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5217.429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5217.429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5217.429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265.293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265.293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265.293</v>
      </c>
    </row>
    <row r="38" spans="1:35" ht="15.75">
      <c r="A38" s="8" t="s">
        <v>99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1945.482</v>
      </c>
      <c r="M38" s="8" t="s">
        <v>99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1945.482</v>
      </c>
      <c r="Y38" s="8" t="s">
        <v>99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1945.482</v>
      </c>
    </row>
    <row r="39" spans="1:35" ht="15.75">
      <c r="A39" s="8" t="s">
        <v>100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1263.3</v>
      </c>
      <c r="M39" s="8" t="s">
        <v>100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1263.3</v>
      </c>
      <c r="Y39" s="8" t="s">
        <v>100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1263.3</v>
      </c>
    </row>
    <row r="40" spans="1:35" ht="15.75">
      <c r="A40" s="8" t="s">
        <v>101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243</v>
      </c>
      <c r="M40" s="8" t="s">
        <v>101</v>
      </c>
      <c r="N40" s="7"/>
      <c r="O40" s="7"/>
      <c r="P40" s="7"/>
      <c r="Q40" s="7"/>
      <c r="R40" s="7"/>
      <c r="S40" s="7"/>
      <c r="T40" s="7"/>
      <c r="U40" s="3"/>
      <c r="V40" s="4"/>
      <c r="W40" s="15">
        <f>W45+W50</f>
        <v>2158</v>
      </c>
      <c r="Y40" s="8" t="s">
        <v>101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AI44+AI50</f>
        <v>1014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29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 t="s">
        <v>29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>
        <f>413+358</f>
        <v>771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>
        <v>1915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29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>
        <v>243</v>
      </c>
      <c r="M50" s="2" t="s">
        <v>23</v>
      </c>
      <c r="N50" s="3"/>
      <c r="O50" s="3"/>
      <c r="P50" s="3"/>
      <c r="Q50" s="3"/>
      <c r="R50" s="3"/>
      <c r="S50" s="3"/>
      <c r="T50" s="3"/>
      <c r="U50" s="3"/>
      <c r="V50" s="4"/>
      <c r="W50" s="5">
        <v>243</v>
      </c>
      <c r="Y50" s="2" t="s">
        <v>23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243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8934.503999999999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10849.503999999999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9705.503999999999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6" ht="15">
      <c r="A54" s="2" t="s">
        <v>92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29</v>
      </c>
      <c r="L54" s="17"/>
      <c r="M54" s="2" t="s">
        <v>93</v>
      </c>
      <c r="N54" s="3"/>
      <c r="O54" s="3"/>
      <c r="P54" s="3"/>
      <c r="Q54" s="3"/>
      <c r="R54" s="3"/>
      <c r="S54" s="3"/>
      <c r="T54" s="3"/>
      <c r="U54" s="3"/>
      <c r="V54" s="4"/>
      <c r="W54" s="13" t="s">
        <v>29</v>
      </c>
      <c r="X54" s="17"/>
      <c r="Y54" s="2" t="s">
        <v>95</v>
      </c>
      <c r="Z54" s="3"/>
      <c r="AA54" s="3"/>
      <c r="AB54" s="3"/>
      <c r="AC54" s="3"/>
      <c r="AD54" s="3"/>
      <c r="AE54" s="3"/>
      <c r="AF54" s="3"/>
      <c r="AG54" s="3"/>
      <c r="AH54" s="4"/>
      <c r="AI54" s="13" t="s">
        <v>29</v>
      </c>
      <c r="AJ54" s="17"/>
    </row>
    <row r="55" spans="1:35" ht="15">
      <c r="A55" s="2" t="s">
        <v>65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10502.809000000003</v>
      </c>
      <c r="M55" s="2" t="s">
        <v>94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9028.116000000004</v>
      </c>
      <c r="Y55" s="2" t="s">
        <v>96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11046.423000000004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1263.3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1263.3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1263.3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27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27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27</v>
      </c>
    </row>
    <row r="58" spans="1:35" ht="15">
      <c r="A58" s="2" t="s">
        <v>83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83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83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10952.811</v>
      </c>
      <c r="M59" s="2" t="s">
        <v>41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10952.811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10952.811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5217.429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5217.429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5217.429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265.293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265.293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265.293</v>
      </c>
    </row>
    <row r="63" spans="1:35" ht="15.75">
      <c r="A63" s="8" t="s">
        <v>99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1945.482</v>
      </c>
      <c r="M63" s="8" t="s">
        <v>99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1945.482</v>
      </c>
      <c r="Y63" s="8" t="s">
        <v>99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1945.482</v>
      </c>
    </row>
    <row r="64" spans="1:35" ht="15.75">
      <c r="A64" s="8" t="s">
        <v>100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1263.3</v>
      </c>
      <c r="M64" s="8" t="s">
        <v>100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1263.3</v>
      </c>
      <c r="Y64" s="8" t="s">
        <v>100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1263.3</v>
      </c>
    </row>
    <row r="65" spans="1:35" ht="15.75">
      <c r="A65" s="8" t="s">
        <v>101</v>
      </c>
      <c r="B65" s="7"/>
      <c r="C65" s="7"/>
      <c r="D65" s="7"/>
      <c r="E65" s="7"/>
      <c r="F65" s="7"/>
      <c r="G65" s="7"/>
      <c r="H65" s="7"/>
      <c r="I65" s="3"/>
      <c r="J65" s="4"/>
      <c r="K65" s="15">
        <f>K69+K71+K75</f>
        <v>3736</v>
      </c>
      <c r="M65" s="8" t="s">
        <v>101</v>
      </c>
      <c r="N65" s="7"/>
      <c r="O65" s="7"/>
      <c r="P65" s="7"/>
      <c r="Q65" s="7"/>
      <c r="R65" s="7"/>
      <c r="S65" s="7"/>
      <c r="T65" s="7"/>
      <c r="U65" s="3"/>
      <c r="V65" s="4"/>
      <c r="W65" s="15">
        <f>W75</f>
        <v>243</v>
      </c>
      <c r="Y65" s="8" t="s">
        <v>101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AI69+AI75</f>
        <v>1232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f>539+269</f>
        <v>808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f>449+540</f>
        <v>989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29</v>
      </c>
    </row>
    <row r="71" spans="1:35" ht="15">
      <c r="A71" s="2" t="s">
        <v>102</v>
      </c>
      <c r="B71" s="3"/>
      <c r="C71" s="3"/>
      <c r="D71" s="3"/>
      <c r="E71" s="3"/>
      <c r="F71" s="3"/>
      <c r="G71" s="3"/>
      <c r="H71" s="3"/>
      <c r="I71" s="3"/>
      <c r="J71" s="4"/>
      <c r="K71" s="5">
        <v>2685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243</v>
      </c>
      <c r="M75" s="2" t="s">
        <v>23</v>
      </c>
      <c r="N75" s="3"/>
      <c r="O75" s="3"/>
      <c r="P75" s="3"/>
      <c r="Q75" s="3"/>
      <c r="R75" s="3"/>
      <c r="S75" s="3"/>
      <c r="T75" s="3"/>
      <c r="U75" s="3"/>
      <c r="V75" s="4"/>
      <c r="W75" s="5">
        <v>243</v>
      </c>
      <c r="Y75" s="2" t="s">
        <v>23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243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12427.503999999999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8934.503999999999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9923.503999999999</v>
      </c>
    </row>
    <row r="78" spans="5:30" ht="12.75">
      <c r="E78" s="19" t="s">
        <v>24</v>
      </c>
      <c r="R78" s="20" t="s">
        <v>25</v>
      </c>
      <c r="AD78" s="20" t="s">
        <v>26</v>
      </c>
    </row>
    <row r="79" spans="1:36" ht="15">
      <c r="A79" s="2" t="s">
        <v>59</v>
      </c>
      <c r="B79" s="3"/>
      <c r="C79" s="3"/>
      <c r="D79" s="3"/>
      <c r="E79" s="3"/>
      <c r="F79" s="3"/>
      <c r="G79" s="3"/>
      <c r="H79" s="3"/>
      <c r="I79" s="3"/>
      <c r="J79" s="4"/>
      <c r="K79" s="16" t="s">
        <v>29</v>
      </c>
      <c r="L79" s="17"/>
      <c r="M79" s="2" t="s">
        <v>97</v>
      </c>
      <c r="N79" s="3"/>
      <c r="O79" s="3"/>
      <c r="P79" s="3"/>
      <c r="Q79" s="3"/>
      <c r="R79" s="3"/>
      <c r="S79" s="3"/>
      <c r="T79" s="3"/>
      <c r="U79" s="3"/>
      <c r="V79" s="4"/>
      <c r="W79" s="16" t="s">
        <v>29</v>
      </c>
      <c r="X79" s="18"/>
      <c r="Y79" s="2" t="s">
        <v>43</v>
      </c>
      <c r="Z79" s="3"/>
      <c r="AA79" s="3"/>
      <c r="AB79" s="3"/>
      <c r="AC79" s="3"/>
      <c r="AD79" s="3"/>
      <c r="AE79" s="3"/>
      <c r="AF79" s="3"/>
      <c r="AG79" s="3"/>
      <c r="AH79" s="4"/>
      <c r="AI79" s="16" t="s">
        <v>29</v>
      </c>
      <c r="AJ79" s="18"/>
    </row>
    <row r="80" spans="1:35" ht="15">
      <c r="A80" s="2" t="s">
        <v>60</v>
      </c>
      <c r="B80" s="3"/>
      <c r="C80" s="3"/>
      <c r="D80" s="3"/>
      <c r="E80" s="3"/>
      <c r="F80" s="3"/>
      <c r="G80" s="3"/>
      <c r="H80" s="3"/>
      <c r="I80" s="3"/>
      <c r="J80" s="4"/>
      <c r="K80" s="13">
        <f>AI55+AI59-AI76</f>
        <v>12075.730000000005</v>
      </c>
      <c r="M80" s="2" t="s">
        <v>98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14094.037000000006</v>
      </c>
      <c r="Y80" s="2" t="s">
        <v>44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13658.344000000006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1263.3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1263.3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1263.3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27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27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27</v>
      </c>
    </row>
    <row r="83" spans="1:35" ht="15">
      <c r="A83" s="2" t="s">
        <v>83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83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31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47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10952.811</v>
      </c>
      <c r="M84" s="2" t="s">
        <v>46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10952.811</v>
      </c>
      <c r="Y84" s="2" t="s">
        <v>45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10952.811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5217.429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5217.429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5217.429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265.293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265.293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265.293</v>
      </c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1945.482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1945.482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1945.482</v>
      </c>
    </row>
    <row r="89" spans="1:35" ht="15.75">
      <c r="A89" s="8" t="s">
        <v>100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1263.3</v>
      </c>
      <c r="M89" s="8" t="s">
        <v>100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1263.3</v>
      </c>
      <c r="Y89" s="8" t="s">
        <v>100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1263.3</v>
      </c>
    </row>
    <row r="90" spans="1:35" ht="15.75">
      <c r="A90" s="8" t="s">
        <v>101</v>
      </c>
      <c r="B90" s="7"/>
      <c r="C90" s="7"/>
      <c r="D90" s="7"/>
      <c r="E90" s="7"/>
      <c r="F90" s="7"/>
      <c r="G90" s="7"/>
      <c r="H90" s="7"/>
      <c r="I90" s="3"/>
      <c r="J90" s="4"/>
      <c r="K90" s="15">
        <f>K75</f>
        <v>243</v>
      </c>
      <c r="M90" s="8" t="s">
        <v>101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W94+W95+W100</f>
        <v>2697</v>
      </c>
      <c r="Y90" s="8" t="s">
        <v>101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AI94+AI100</f>
        <v>647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29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v>539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404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 t="s">
        <v>29</v>
      </c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>
        <v>1915</v>
      </c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 t="s">
        <v>29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27</v>
      </c>
      <c r="N99" s="3"/>
      <c r="O99" s="3"/>
      <c r="P99" s="3"/>
      <c r="Q99" s="3"/>
      <c r="R99" s="3"/>
      <c r="S99" s="3"/>
      <c r="T99" s="3"/>
      <c r="U99" s="3"/>
      <c r="V99" s="4"/>
      <c r="W99" s="5" t="s">
        <v>29</v>
      </c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243</v>
      </c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243</v>
      </c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243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8934.503999999999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11388.503999999999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9338.503999999999</v>
      </c>
    </row>
    <row r="103" ht="12.75">
      <c r="AI103" s="18" t="s">
        <v>29</v>
      </c>
    </row>
    <row r="104" ht="12.75">
      <c r="AI104" s="29">
        <f>AI80+AI84-AI101</f>
        <v>15272.651000000007</v>
      </c>
    </row>
    <row r="105" spans="34:35" ht="12.75">
      <c r="AH105" t="s">
        <v>103</v>
      </c>
      <c r="AI105">
        <f>AI89*5</f>
        <v>6316.5</v>
      </c>
    </row>
    <row r="106" spans="34:35" ht="12.75">
      <c r="AH106" t="s">
        <v>104</v>
      </c>
      <c r="AI106" s="18">
        <f>AI104+AI105</f>
        <v>21589.151000000005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2013-01-20T17:30:47Z</cp:lastPrinted>
  <dcterms:created xsi:type="dcterms:W3CDTF">2012-04-11T04:13:08Z</dcterms:created>
  <dcterms:modified xsi:type="dcterms:W3CDTF">2016-02-25T12:03:18Z</dcterms:modified>
  <cp:category/>
  <cp:version/>
  <cp:contentType/>
  <cp:contentStatus/>
</cp:coreProperties>
</file>