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<sst xmlns="http://schemas.openxmlformats.org/spreadsheetml/2006/main" count="436" uniqueCount="102">
  <si>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</si>
  <si>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</si>
  <si>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</si>
  <si>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</si>
  <si>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</si>
  <si>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</si>
  <si>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</si>
  <si>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</si>
  <si>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</si>
  <si>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</si>
  <si>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</si>
  <si>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</si>
  <si>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</si>
  <si>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</si>
  <si>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</si>
  <si>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</si>
  <si>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</si>
  <si>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</si>
  <si>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(2,5)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</si>
  <si>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</si>
  <si>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</si>
  <si>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</si>
  <si>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</si>
  <si>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</si>
  <si>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</si>
  <si>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</si>
  <si>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</si>
  <si>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</si>
  <si>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</si>
  <si>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</si>
  <si>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</si>
  <si>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</si>
  <si>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</si>
  <si>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</si>
  <si>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</si>
  <si>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</si>
  <si>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</si>
  <si>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</si>
  <si>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</si>
  <si>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</si>
  <si>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</si>
  <si>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декабрь </t>
  </si>
  <si>
    <t xml:space="preserve">6.начислено за ноябрь   </t>
  </si>
  <si>
    <t xml:space="preserve">ж.Смена входных дверей в местах общего пользования  </t>
  </si>
  <si>
    <t xml:space="preserve">6.начислено за октябрь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</si>
  <si>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</si>
  <si>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</si>
  <si>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</si>
  <si>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</si>
  <si>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</si>
  <si>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</si>
  <si>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</si>
  <si>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</si>
  <si>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</si>
  <si>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</si>
  <si>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 на 31.12.2015г.</t>
  </si>
  <si>
    <t xml:space="preserve">5.начислено за 4 квартал  </t>
  </si>
  <si>
    <t>2. Остаток денежных средств по содержанию и текущему ремонту жилого дома на 01.10.2015г.</t>
  </si>
  <si>
    <t>1. Задолженность по содержанию и текущему ремонту жилого дома на 01.10.2015 года</t>
  </si>
  <si>
    <t xml:space="preserve">коммунальным услугам жилого дома № 15 ул. Тружениц за 4 квартал  </t>
  </si>
  <si>
    <t>6. задолженность за собственниками  на 01.10.2015г.</t>
  </si>
  <si>
    <t xml:space="preserve">5.начислено за 3 квартал 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</si>
  <si>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</si>
  <si>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</si>
  <si>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15 ул. Тружениц за 3 квартал </t>
  </si>
  <si>
    <t>6. задолженность за собственниками  на 01.07.2015г.</t>
  </si>
  <si>
    <t xml:space="preserve">5.начислено за 2 квартал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</si>
  <si>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</si>
  <si>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 года</t>
  </si>
  <si>
    <t xml:space="preserve">коммунальным услугам жилого дома № 15 ул. Тружениц за 2 квартал  </t>
  </si>
  <si>
    <t xml:space="preserve">коммунальным услугам жилого дома № 15 ул. Тружениц за 1 квартал </t>
  </si>
  <si>
    <t xml:space="preserve">5.начислено за 1 квартал  </t>
  </si>
  <si>
    <t>6. задолженность за собственниками  на 01.04.2015г.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</si>
  <si>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</si>
  <si>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 года</t>
  </si>
  <si>
    <t xml:space="preserve">коммунальным услугам жилого дома № 15  ул. Тружениц  за январь  </t>
  </si>
  <si>
    <t xml:space="preserve">5. Тариф </t>
  </si>
  <si>
    <t xml:space="preserve">коммунальным услугам жилого дома № 15 ул. Тружениц за февраль </t>
  </si>
  <si>
    <t xml:space="preserve">5. Тариф  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</si>
  <si>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</si>
  <si>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01.02.2015 года</t>
  </si>
  <si>
    <t xml:space="preserve">коммунальным услугам жилого дома № 15 ул. Тружениц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</si>
  <si>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</si>
  <si>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</si>
  <si>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</si>
  <si>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</si>
  <si>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</si>
  <si>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</si>
  <si>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</si>
  <si>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</si>
  <si>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</si>
  <si>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01.09.2015 года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</si>
  <si>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</si>
  <si>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</si>
  <si>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</si>
  <si>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</si>
  <si>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</si>
  <si>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</si>
  <si>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</si>
  <si>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(укрепление козырьков)</t>
  </si>
  <si>
    <t>е. Текущий ремонт подъездов (прочистка дымохода)</t>
  </si>
  <si>
    <t xml:space="preserve">е. Текущий ремонт подъездов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</si>
</sst>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8">
          <cell r="C328">
            <v>3149.7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9">
      <selection activeCell="M120" sqref="M120:M12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20440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3149.7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70</v>
      </c>
    </row>
    <row r="8" spans="1:11" ht="15">
      <c r="A8" s="2" t="s">
        <v>71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79511.798</v>
      </c>
    </row>
    <row r="9" spans="1:11" ht="15">
      <c r="A9" s="2" t="s">
        <v>72</v>
      </c>
      <c r="B9" s="3"/>
      <c r="C9" s="3"/>
      <c r="D9" s="3"/>
      <c r="E9" s="3"/>
      <c r="F9" s="3"/>
      <c r="G9" s="3"/>
      <c r="H9" s="3"/>
      <c r="I9" s="3"/>
      <c r="J9" s="4"/>
      <c r="K9" s="16">
        <v>16333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37827.897</v>
      </c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1984.3109999999997</v>
      </c>
    </row>
    <row r="13" spans="1:11" ht="15.75">
      <c r="A13" s="8" t="s">
        <v>96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9701.076</v>
      </c>
    </row>
    <row r="14" spans="1:11" ht="15.75">
      <c r="A14" s="8" t="s">
        <v>97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6299.4</v>
      </c>
    </row>
    <row r="15" spans="1:11" ht="15.75">
      <c r="A15" s="8" t="s">
        <v>98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14201</v>
      </c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70013.68400000001</v>
      </c>
    </row>
    <row r="28" spans="1:9" ht="15">
      <c r="A28" s="1"/>
      <c r="B28" s="1" t="s">
        <v>15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69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68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28</v>
      </c>
      <c r="L31" s="17"/>
    </row>
    <row r="32" spans="1:13" ht="15">
      <c r="A32" s="2" t="s">
        <v>67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29938.113999999987</v>
      </c>
      <c r="M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'[1]Лист1'!$C$328</f>
        <v>3149.7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70</v>
      </c>
    </row>
    <row r="35" spans="1:11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Лист2!K34*3</f>
        <v>81923.69699999999</v>
      </c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6">
        <v>23587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Лист2!AI36*3</f>
        <v>39024.782999999996</v>
      </c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1984.3109999999997</v>
      </c>
    </row>
    <row r="40" spans="1:11" ht="15.75">
      <c r="A40" s="8" t="s">
        <v>96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14551.613999999998</v>
      </c>
    </row>
    <row r="41" spans="1:11" ht="15.75">
      <c r="A41" s="8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9449.099999999999</v>
      </c>
    </row>
    <row r="42" spans="1:11" ht="15.75">
      <c r="A42" s="8" t="s">
        <v>98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Лист2!AI40+Лист2!W40+Лист2!K40</f>
        <v>3851</v>
      </c>
    </row>
    <row r="43" spans="1:11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68860.80799999999</v>
      </c>
    </row>
    <row r="55" spans="1:9" ht="15">
      <c r="A55" s="1"/>
      <c r="B55" s="1" t="s">
        <v>15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64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63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28</v>
      </c>
      <c r="L58" s="17"/>
    </row>
    <row r="59" spans="1:12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43001.00299999998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3149.7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70</v>
      </c>
    </row>
    <row r="62" spans="1:11" ht="15">
      <c r="A62" s="2" t="s">
        <v>61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81923.69699999999</v>
      </c>
    </row>
    <row r="63" spans="1:11" ht="15">
      <c r="A63" s="2" t="s">
        <v>60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28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39024.782999999996</v>
      </c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1984.3109999999997</v>
      </c>
    </row>
    <row r="67" spans="1:11" ht="15.75">
      <c r="A67" s="8" t="s">
        <v>96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14551.613999999998</v>
      </c>
    </row>
    <row r="68" spans="1:13" ht="15.75">
      <c r="A68" s="8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9449.099999999999</v>
      </c>
      <c r="M68" s="17"/>
    </row>
    <row r="69" spans="1:13" ht="15.75">
      <c r="A69" s="8" t="s">
        <v>98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60141</v>
      </c>
      <c r="M69" s="17"/>
    </row>
    <row r="70" spans="1:11" ht="15">
      <c r="A70" s="2" t="s">
        <v>4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8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9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11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12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125150.80799999999</v>
      </c>
    </row>
    <row r="82" spans="1:9" ht="15">
      <c r="A82" s="1"/>
      <c r="B82" s="1" t="s">
        <v>15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59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58</v>
      </c>
      <c r="B85" s="3"/>
      <c r="C85" s="3"/>
      <c r="D85" s="3"/>
      <c r="E85" s="3"/>
      <c r="F85" s="3"/>
      <c r="G85" s="3"/>
      <c r="H85" s="3"/>
      <c r="I85" s="3"/>
      <c r="J85" s="4"/>
      <c r="K85" s="16">
        <v>-226.1</v>
      </c>
      <c r="L85" s="17"/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3" t="s">
        <v>28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3149.7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70</v>
      </c>
    </row>
    <row r="89" spans="1:11" ht="15">
      <c r="A89" s="2" t="s">
        <v>56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81923.69699999999</v>
      </c>
    </row>
    <row r="90" spans="1:11" ht="15">
      <c r="A90" s="2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39024.782999999996</v>
      </c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1984.3109999999997</v>
      </c>
    </row>
    <row r="94" spans="1:11" ht="15.75">
      <c r="A94" s="8" t="s">
        <v>96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14551.613999999998</v>
      </c>
    </row>
    <row r="95" spans="1:11" ht="15.75">
      <c r="A95" s="8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9449.099999999999</v>
      </c>
    </row>
    <row r="96" spans="1:11" ht="15.75">
      <c r="A96" s="8" t="s">
        <v>98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23286</v>
      </c>
    </row>
    <row r="97" spans="1:11" ht="15">
      <c r="A97" s="2" t="s">
        <v>4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8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9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4" ht="15">
      <c r="A105" s="2" t="s">
        <v>12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  <c r="N105" s="18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88295.80799999999</v>
      </c>
    </row>
    <row r="109" spans="1:12" ht="15">
      <c r="A109" s="2" t="s">
        <v>45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20440</v>
      </c>
      <c r="L109" s="17"/>
    </row>
    <row r="110" spans="1:11" ht="15">
      <c r="A110" s="22" t="s">
        <v>46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325282.88899999997</v>
      </c>
    </row>
    <row r="111" spans="1:11" ht="15">
      <c r="A111" s="23" t="s">
        <v>47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352321.108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5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5"/>
    </row>
    <row r="115" spans="1:11" ht="15.75">
      <c r="A115" s="25" t="s">
        <v>48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15"/>
    </row>
    <row r="116" spans="1:11" ht="15">
      <c r="A116" s="2" t="s">
        <v>49</v>
      </c>
      <c r="B116" s="3"/>
      <c r="C116" s="3"/>
      <c r="D116" s="3"/>
      <c r="E116" s="3"/>
      <c r="F116" s="3"/>
      <c r="G116" s="3"/>
      <c r="H116" s="3"/>
      <c r="I116" s="3"/>
      <c r="J116" s="4"/>
      <c r="K116" s="16">
        <v>-9748</v>
      </c>
    </row>
    <row r="117" spans="1:11" ht="15">
      <c r="A117" s="2" t="s">
        <v>50</v>
      </c>
      <c r="B117" s="3"/>
      <c r="C117" s="3"/>
      <c r="D117" s="3"/>
      <c r="E117" s="3"/>
      <c r="F117" s="3"/>
      <c r="G117" s="3"/>
      <c r="H117" s="3"/>
      <c r="I117" s="3"/>
      <c r="J117" s="4"/>
      <c r="K117" s="16" t="s">
        <v>28</v>
      </c>
    </row>
    <row r="118" spans="1:11" ht="15">
      <c r="A118" s="2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53</v>
      </c>
      <c r="B120" s="27"/>
      <c r="C120" s="27"/>
      <c r="D120" s="27"/>
      <c r="E120" s="27"/>
      <c r="F120" s="27"/>
      <c r="G120" s="27"/>
      <c r="H120" s="27"/>
      <c r="I120" s="27"/>
      <c r="J120" s="29"/>
      <c r="K120" s="15" t="s">
        <v>28</v>
      </c>
    </row>
    <row r="121" spans="1:11" ht="15">
      <c r="A121" s="2" t="s">
        <v>54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64">
      <selection activeCell="AI90" sqref="AI9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77</v>
      </c>
      <c r="O2" s="1"/>
      <c r="P2" s="1"/>
      <c r="Q2" s="1"/>
      <c r="R2" s="1"/>
      <c r="S2" s="1"/>
      <c r="T2" s="1"/>
      <c r="U2" s="1"/>
      <c r="Y2" s="1"/>
      <c r="Z2" s="1" t="s">
        <v>81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3" t="s">
        <v>28</v>
      </c>
      <c r="X4" s="17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28</v>
      </c>
    </row>
    <row r="5" spans="1:35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3">
        <v>20440</v>
      </c>
      <c r="M5" s="2" t="s">
        <v>79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29169.188000000002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32903.151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3149.7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3149.7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3149.7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70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70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70</v>
      </c>
    </row>
    <row r="8" spans="1:35" ht="15">
      <c r="A8" s="2" t="s">
        <v>76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78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v>24896</v>
      </c>
      <c r="L9" t="s">
        <v>28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27307.898999999998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27307.898999999998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11811.375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13008.260999999999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13008.260999999999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661.4369999999999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661.4369999999999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661.4369999999999</v>
      </c>
    </row>
    <row r="13" spans="1:35" ht="15.75">
      <c r="A13" s="8" t="s">
        <v>18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28</v>
      </c>
      <c r="M13" s="8" t="s">
        <v>96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4850.538</v>
      </c>
      <c r="Y13" s="8" t="s">
        <v>96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4850.538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97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3149.7</v>
      </c>
      <c r="Y14" s="8" t="s">
        <v>97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3149.7</v>
      </c>
    </row>
    <row r="15" spans="1:35" ht="15.75">
      <c r="A15" s="8" t="s">
        <v>3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K20+K25</f>
        <v>3694</v>
      </c>
      <c r="M15" s="8" t="s">
        <v>98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1904</v>
      </c>
      <c r="Y15" s="8" t="s">
        <v>98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AI16+AI19+AI20+AI25</f>
        <v>8603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2226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28</v>
      </c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28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f>645+629</f>
        <v>1274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957+150</f>
        <v>1107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3064</v>
      </c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f>810+3830</f>
        <v>4640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70*9</f>
        <v>630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630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630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16166.812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23573.935999999998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30272.935999999998</v>
      </c>
    </row>
    <row r="28" spans="1:33" ht="15.75">
      <c r="A28" s="1"/>
      <c r="B28" s="1"/>
      <c r="C28" s="1"/>
      <c r="D28" s="1"/>
      <c r="E28" s="1"/>
      <c r="F28" s="28" t="s">
        <v>36</v>
      </c>
      <c r="G28" s="1"/>
      <c r="H28" s="1"/>
      <c r="I28" s="1"/>
      <c r="M28" s="1"/>
      <c r="N28" s="1"/>
      <c r="O28" s="1"/>
      <c r="P28" s="1"/>
      <c r="Q28" s="1"/>
      <c r="R28" s="28" t="s">
        <v>34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6" ht="15">
      <c r="A29" s="2" t="s">
        <v>68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28</v>
      </c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28</v>
      </c>
      <c r="X29" s="17"/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28</v>
      </c>
      <c r="AJ29" s="17"/>
    </row>
    <row r="30" spans="1:35" ht="15">
      <c r="A30" s="2" t="s">
        <v>67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29938.113999999998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34110.07699999999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38525.03999999999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3149.7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3149.7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3149.7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70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70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70</v>
      </c>
    </row>
    <row r="33" spans="1:35" ht="15">
      <c r="A33" s="2" t="s">
        <v>76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27307.898999999998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27307.898999999998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27307.898999999998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13008.260999999999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13008.260999999999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13008.260999999999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661.4369999999999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661.4369999999999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661.4369999999999</v>
      </c>
    </row>
    <row r="38" spans="1:35" ht="15.75">
      <c r="A38" s="8" t="s">
        <v>96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4850.538</v>
      </c>
      <c r="M38" s="8" t="s">
        <v>96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4850.538</v>
      </c>
      <c r="Y38" s="8" t="s">
        <v>96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4850.538</v>
      </c>
    </row>
    <row r="39" spans="1:35" ht="15.75">
      <c r="A39" s="8" t="s">
        <v>97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3149.7</v>
      </c>
      <c r="M39" s="8" t="s">
        <v>97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3149.7</v>
      </c>
      <c r="Y39" s="8" t="s">
        <v>97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3149.7</v>
      </c>
    </row>
    <row r="40" spans="1:35" ht="15.75">
      <c r="A40" s="8" t="s">
        <v>98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K44+K50</f>
        <v>1466</v>
      </c>
      <c r="M40" s="8" t="s">
        <v>98</v>
      </c>
      <c r="N40" s="7"/>
      <c r="O40" s="7"/>
      <c r="P40" s="7"/>
      <c r="Q40" s="7"/>
      <c r="R40" s="7"/>
      <c r="S40" s="7"/>
      <c r="T40" s="7"/>
      <c r="U40" s="3"/>
      <c r="V40" s="4"/>
      <c r="W40" s="15">
        <f>W44+W50</f>
        <v>1223</v>
      </c>
      <c r="Y40" s="8" t="s">
        <v>98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AI44+AI50</f>
        <v>1162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6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28</v>
      </c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5"/>
      <c r="AJ42" s="18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28</v>
      </c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5">
        <f>150+686</f>
        <v>836</v>
      </c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5">
        <v>593</v>
      </c>
      <c r="Y44" s="2" t="s">
        <v>7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9" t="s">
        <v>8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8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8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9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11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11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630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630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630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23135.935999999998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22892.935999999998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22831.935999999998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6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6" t="s">
        <v>28</v>
      </c>
      <c r="L54" s="17"/>
      <c r="M54" s="2" t="s">
        <v>88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91</v>
      </c>
      <c r="Z54" s="3"/>
      <c r="AA54" s="3"/>
      <c r="AB54" s="3"/>
      <c r="AC54" s="3"/>
      <c r="AD54" s="3"/>
      <c r="AE54" s="3"/>
      <c r="AF54" s="3"/>
      <c r="AG54" s="3"/>
      <c r="AH54" s="4"/>
      <c r="AI54" s="16">
        <f>W55+W59-W76</f>
        <v>-2378.07100000004</v>
      </c>
      <c r="AJ54" s="17"/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43001.00299999998</v>
      </c>
      <c r="M55" s="2" t="s">
        <v>89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46633.96599999997</v>
      </c>
      <c r="X55" s="18" t="s">
        <v>28</v>
      </c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3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3149.7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3149.7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3149.7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70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70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70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76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27307.898999999998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27307.898999999998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27307.898999999998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13008.260999999999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13008.260999999999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13008.260999999999</v>
      </c>
    </row>
    <row r="62" spans="1:35" ht="15.75">
      <c r="A62" s="8" t="s">
        <v>17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661.4369999999999</v>
      </c>
      <c r="M62" s="8" t="s">
        <v>17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661.4369999999999</v>
      </c>
      <c r="Y62" s="8" t="s">
        <v>17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661.4369999999999</v>
      </c>
    </row>
    <row r="63" spans="1:35" ht="15.75">
      <c r="A63" s="8" t="s">
        <v>96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4850.538</v>
      </c>
      <c r="M63" s="8" t="s">
        <v>96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4850.538</v>
      </c>
      <c r="Y63" s="8" t="s">
        <v>96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4850.538</v>
      </c>
    </row>
    <row r="64" spans="1:35" ht="15.75">
      <c r="A64" s="8" t="s">
        <v>97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3149.7</v>
      </c>
      <c r="M64" s="8" t="s">
        <v>97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3149.7</v>
      </c>
      <c r="Y64" s="8" t="s">
        <v>97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3149.7</v>
      </c>
    </row>
    <row r="65" spans="1:35" ht="15.75">
      <c r="A65" s="8" t="s">
        <v>98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K69+K75</f>
        <v>2005</v>
      </c>
      <c r="M65" s="8" t="s">
        <v>98</v>
      </c>
      <c r="N65" s="7"/>
      <c r="O65" s="7"/>
      <c r="P65" s="7"/>
      <c r="Q65" s="7"/>
      <c r="R65" s="7"/>
      <c r="S65" s="7"/>
      <c r="T65" s="7"/>
      <c r="U65" s="3"/>
      <c r="V65" s="4"/>
      <c r="W65" s="15">
        <f>W71+W72+W75</f>
        <v>54650</v>
      </c>
      <c r="Y65" s="8" t="s">
        <v>98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AI69+AI75</f>
        <v>3486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 t="s">
        <v>28</v>
      </c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>
        <f>645+730</f>
        <v>1375</v>
      </c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28</v>
      </c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f>2049+807</f>
        <v>2856</v>
      </c>
    </row>
    <row r="70" spans="1:35" ht="15">
      <c r="A70" s="9" t="s">
        <v>8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8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8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28</v>
      </c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100</v>
      </c>
      <c r="N71" s="3"/>
      <c r="O71" s="3"/>
      <c r="P71" s="3"/>
      <c r="Q71" s="3"/>
      <c r="R71" s="3"/>
      <c r="S71" s="3"/>
      <c r="T71" s="3"/>
      <c r="U71" s="3"/>
      <c r="V71" s="4"/>
      <c r="W71" s="5">
        <v>2020</v>
      </c>
      <c r="Y71" s="2" t="s">
        <v>101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28</v>
      </c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99</v>
      </c>
      <c r="N72" s="3"/>
      <c r="O72" s="3"/>
      <c r="P72" s="3"/>
      <c r="Q72" s="3"/>
      <c r="R72" s="3"/>
      <c r="S72" s="3"/>
      <c r="T72" s="3"/>
      <c r="U72" s="3"/>
      <c r="V72" s="4"/>
      <c r="W72" s="5">
        <v>52000</v>
      </c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6" ht="15">
      <c r="A73" s="9" t="s">
        <v>11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11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11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  <c r="AJ73" s="18"/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630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v>630</v>
      </c>
      <c r="Y75" s="2" t="s">
        <v>23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630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23674.935999999998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76319.936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25155.935999999998</v>
      </c>
    </row>
    <row r="78" spans="5:30" ht="12.75">
      <c r="E78" s="19" t="s">
        <v>24</v>
      </c>
      <c r="R78" s="20" t="s">
        <v>25</v>
      </c>
      <c r="AD78" s="20" t="s">
        <v>26</v>
      </c>
    </row>
    <row r="79" spans="1:36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AI59+AI54-AI76</f>
        <v>-226.1080000000402</v>
      </c>
      <c r="L79" s="17"/>
      <c r="M79" s="2" t="s">
        <v>94</v>
      </c>
      <c r="N79" s="3"/>
      <c r="O79" s="3"/>
      <c r="P79" s="3"/>
      <c r="Q79" s="3"/>
      <c r="R79" s="3"/>
      <c r="S79" s="3"/>
      <c r="T79" s="3"/>
      <c r="U79" s="3"/>
      <c r="V79" s="4"/>
      <c r="W79" s="16">
        <f>K84+K79-K101</f>
        <v>-7512.145000000044</v>
      </c>
      <c r="X79" s="18"/>
      <c r="Y79" s="2" t="s">
        <v>92</v>
      </c>
      <c r="Z79" s="3"/>
      <c r="AA79" s="3"/>
      <c r="AB79" s="3"/>
      <c r="AC79" s="3"/>
      <c r="AD79" s="3"/>
      <c r="AE79" s="3"/>
      <c r="AF79" s="3"/>
      <c r="AG79" s="3"/>
      <c r="AH79" s="4"/>
      <c r="AI79" s="16">
        <f>W84+W79-W101</f>
        <v>-3180.1820000000444</v>
      </c>
      <c r="AJ79" s="18"/>
    </row>
    <row r="80" spans="1:35" ht="15">
      <c r="A80" s="2" t="s">
        <v>57</v>
      </c>
      <c r="B80" s="3"/>
      <c r="C80" s="3"/>
      <c r="D80" s="3"/>
      <c r="E80" s="3"/>
      <c r="F80" s="3"/>
      <c r="G80" s="3"/>
      <c r="H80" s="3"/>
      <c r="I80" s="3"/>
      <c r="J80" s="4"/>
      <c r="K80" s="13"/>
      <c r="M80" s="2" t="s">
        <v>95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28</v>
      </c>
      <c r="Y80" s="2" t="s">
        <v>93</v>
      </c>
      <c r="Z80" s="3"/>
      <c r="AA80" s="3"/>
      <c r="AB80" s="3"/>
      <c r="AC80" s="3"/>
      <c r="AD80" s="3"/>
      <c r="AE80" s="3"/>
      <c r="AF80" s="3"/>
      <c r="AG80" s="3"/>
      <c r="AH80" s="4"/>
      <c r="AI80" s="13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3149.7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3149.7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3149.7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70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70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70</v>
      </c>
    </row>
    <row r="83" spans="1:35" ht="15">
      <c r="A83" s="2" t="s">
        <v>78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27307.898999999998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27307.898999999998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27307.898999999998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13008.260999999999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13008.260999999999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13008.260999999999</v>
      </c>
    </row>
    <row r="87" spans="1:35" ht="15.75">
      <c r="A87" s="8" t="s">
        <v>17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661.4369999999999</v>
      </c>
      <c r="M87" s="8" t="s">
        <v>17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661.4369999999999</v>
      </c>
      <c r="Y87" s="8" t="s">
        <v>17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661.4369999999999</v>
      </c>
    </row>
    <row r="88" spans="1:35" ht="15.75">
      <c r="A88" s="8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4850.538</v>
      </c>
      <c r="M88" s="8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4850.538</v>
      </c>
      <c r="Y88" s="8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4850.538</v>
      </c>
    </row>
    <row r="89" spans="1:35" ht="15.75">
      <c r="A89" s="8" t="s">
        <v>97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3149.7</v>
      </c>
      <c r="M89" s="8" t="s">
        <v>97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3149.7</v>
      </c>
      <c r="Y89" s="8" t="s">
        <v>97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6299.4</v>
      </c>
    </row>
    <row r="90" spans="1:35" ht="15.75">
      <c r="A90" s="8" t="s">
        <v>98</v>
      </c>
      <c r="B90" s="7"/>
      <c r="C90" s="7"/>
      <c r="D90" s="7"/>
      <c r="E90" s="7"/>
      <c r="F90" s="7"/>
      <c r="G90" s="7"/>
      <c r="H90" s="7"/>
      <c r="I90" s="3"/>
      <c r="J90" s="4"/>
      <c r="K90" s="15">
        <f>K91+K92+K94+K100</f>
        <v>12924</v>
      </c>
      <c r="M90" s="8" t="s">
        <v>98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1306</v>
      </c>
      <c r="Y90" s="8" t="s">
        <v>98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AI95+AI100</f>
        <v>9056</v>
      </c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5">
        <v>8027</v>
      </c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28</v>
      </c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5">
        <v>2724</v>
      </c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6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6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4"/>
      <c r="K94" s="5">
        <f>319+1224</f>
        <v>1543</v>
      </c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5">
        <f>476+200</f>
        <v>676</v>
      </c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28</v>
      </c>
    </row>
    <row r="95" spans="1:35" ht="15">
      <c r="A95" s="9" t="s">
        <v>8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8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8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v>8426</v>
      </c>
    </row>
    <row r="96" spans="1:35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43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28</v>
      </c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11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11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11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28</v>
      </c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630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630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630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34593.936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22975.935999999998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33875.636</v>
      </c>
    </row>
    <row r="103" ht="12.75">
      <c r="AI103" s="18" t="s">
        <v>28</v>
      </c>
    </row>
    <row r="104" ht="12.75">
      <c r="AI104" s="30">
        <f>AI84+AI79-AI101</f>
        <v>-9747.919000000045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2013-10-03T10:59:53Z</cp:lastPrinted>
  <dcterms:created xsi:type="dcterms:W3CDTF">2012-04-11T04:13:08Z</dcterms:created>
  <dcterms:modified xsi:type="dcterms:W3CDTF">2016-02-29T08:08:32Z</dcterms:modified>
  <cp:category/>
  <cp:version/>
  <cp:contentType/>
  <cp:contentStatus/>
</cp:coreProperties>
</file>