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<sst xmlns="http://schemas.openxmlformats.org/spreadsheetml/2006/main" count="436" uniqueCount="111">
  <si>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</si>
  <si>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</si>
  <si>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</si>
  <si>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</si>
  <si>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</si>
  <si>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</si>
  <si>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</si>
  <si>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</si>
  <si>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</si>
  <si>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</si>
  <si>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</si>
  <si>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</si>
  <si>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</si>
  <si>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</si>
  <si>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</si>
  <si>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</si>
  <si>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</si>
  <si>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</si>
  <si>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</si>
  <si>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</si>
  <si>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</si>
  <si>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</si>
  <si>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</si>
  <si>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</si>
  <si>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в. Сети отопления (опрессовка)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</si>
  <si>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</si>
  <si>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</si>
  <si>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</si>
  <si>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</si>
  <si>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</si>
  <si>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</si>
  <si>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</si>
  <si>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</si>
  <si>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</si>
  <si>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</si>
  <si>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</si>
  <si>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</si>
  <si>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</si>
  <si>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</si>
  <si>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</si>
  <si>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</si>
  <si>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</si>
  <si>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</si>
  <si>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</si>
  <si>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</si>
  <si>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</si>
  <si>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</si>
  <si>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</si>
  <si>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Итого расходов   </t>
  </si>
  <si>
    <t>к. Прочие работы (списывание показаний)</t>
  </si>
  <si>
    <t>к. Прочие работы (ремонт кровли)</t>
  </si>
  <si>
    <t>к. Прочие работы  (отдано деньгами)</t>
  </si>
  <si>
    <t>в. Сети отопления (наладка системы отопления)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</si>
  <si>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</si>
  <si>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</si>
  <si>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</si>
  <si>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</si>
  <si>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</si>
  <si>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</si>
  <si>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</si>
  <si>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</si>
  <si>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</si>
  <si>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</si>
  <si>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</si>
  <si>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</si>
  <si>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</si>
  <si>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</si>
  <si>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 xml:space="preserve">коммунальным услугам жилого дома № 1 ул. Освобождения за 4 квартал  </t>
  </si>
  <si>
    <t>6. задолженность за собственниками на 01.10.2015г.</t>
  </si>
  <si>
    <t xml:space="preserve">5.начислено за 3 квартал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</si>
  <si>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</si>
  <si>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</si>
  <si>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1 ул. Освобождения за 3 квартал  </t>
  </si>
  <si>
    <t>6. задолженность за собственниками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</si>
  <si>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</si>
  <si>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</si>
  <si>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</si>
  <si>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1 ул. Освобождения за 2 квартал </t>
  </si>
  <si>
    <t xml:space="preserve">коммунальным услугам жилого дома № 1 ул. Освобождения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</si>
  <si>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</si>
  <si>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</si>
  <si>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</si>
  <si>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</si>
  <si>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  ул. Освобождения  за январь  </t>
  </si>
  <si>
    <t xml:space="preserve">5. Тариф  </t>
  </si>
  <si>
    <t xml:space="preserve">коммунальным услугам жилого дома № 1 ул. Освобождения за февраль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</si>
  <si>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</si>
  <si>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</si>
  <si>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1  ул. Освобождения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</si>
  <si>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</si>
  <si>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</si>
  <si>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</si>
  <si>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</si>
  <si>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</si>
  <si>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</si>
  <si>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</si>
  <si>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5. Тариф 5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</si>
  <si>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</si>
  <si>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</si>
  <si>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</si>
  <si>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</si>
  <si>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2. Остаток денежных средств по содержанию и текущему ремонту жилого дома на 01.11.2015 г.</t>
  </si>
  <si>
    <t>1. Задолженность по содержанию и текущему ремонту жилого дома на 01.11.2015  года</t>
  </si>
  <si>
    <t xml:space="preserve">к. Прочие работы   </t>
  </si>
  <si>
    <t>к. Прочие работы (списывание  показаний)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</si>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</sst>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3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3">
        <v>9168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1233.1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81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32220.903</v>
      </c>
    </row>
    <row r="9" spans="1:11" ht="15">
      <c r="A9" s="2" t="s">
        <v>82</v>
      </c>
      <c r="B9" s="3"/>
      <c r="C9" s="3"/>
      <c r="D9" s="3"/>
      <c r="E9" s="3"/>
      <c r="F9" s="3"/>
      <c r="G9" s="3"/>
      <c r="H9" s="3"/>
      <c r="I9" s="3"/>
      <c r="J9" s="4"/>
      <c r="K9" s="16">
        <v>4720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14809.530999999999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776.8529999999998</v>
      </c>
    </row>
    <row r="13" spans="1:11" ht="15.75">
      <c r="A13" s="8" t="s">
        <v>105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3797.948</v>
      </c>
    </row>
    <row r="14" spans="1:11" ht="15.75">
      <c r="A14" s="8" t="s">
        <v>106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2466.2</v>
      </c>
    </row>
    <row r="15" spans="1:11" ht="15.75">
      <c r="A15" s="8" t="s">
        <v>107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Лист2!W15+Лист2!K15+Лист2!AI15</f>
        <v>19577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41427.532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77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76</v>
      </c>
      <c r="B31" s="3"/>
      <c r="C31" s="3"/>
      <c r="D31" s="3"/>
      <c r="E31" s="3"/>
      <c r="F31" s="3"/>
      <c r="G31" s="3"/>
      <c r="H31" s="3"/>
      <c r="I31" s="3"/>
      <c r="J31" s="4"/>
      <c r="K31" s="13">
        <f>K5+K8-K26</f>
        <v>-38.629000000000815</v>
      </c>
      <c r="L31" s="17"/>
    </row>
    <row r="32" spans="1:13" ht="15">
      <c r="A32" s="2" t="s">
        <v>75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29</v>
      </c>
      <c r="L32" s="18"/>
      <c r="M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1233.1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24</v>
      </c>
    </row>
    <row r="35" spans="1:11" ht="15">
      <c r="A35" s="2" t="s">
        <v>74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33700.623</v>
      </c>
    </row>
    <row r="36" spans="1:11" ht="15">
      <c r="A36" s="2" t="s">
        <v>73</v>
      </c>
      <c r="B36" s="3"/>
      <c r="C36" s="3"/>
      <c r="D36" s="3"/>
      <c r="E36" s="3"/>
      <c r="F36" s="3"/>
      <c r="G36" s="3"/>
      <c r="H36" s="3"/>
      <c r="I36" s="3"/>
      <c r="J36" s="4"/>
      <c r="K36" s="16">
        <v>7641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15278.108999999999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776.8529999999998</v>
      </c>
    </row>
    <row r="40" spans="1:11" ht="15.75">
      <c r="A40" s="8" t="s">
        <v>105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5696.922</v>
      </c>
    </row>
    <row r="41" spans="1:11" ht="15.75">
      <c r="A41" s="8" t="s">
        <v>106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3699.2999999999997</v>
      </c>
    </row>
    <row r="42" spans="1:11" ht="15.75">
      <c r="A42" s="8" t="s">
        <v>107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Лист2!K40+Лист2!W40+Лист2!AI40</f>
        <v>648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26099.183999999997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72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71</v>
      </c>
      <c r="B58" s="3"/>
      <c r="C58" s="3"/>
      <c r="D58" s="3"/>
      <c r="E58" s="3"/>
      <c r="F58" s="3"/>
      <c r="G58" s="3"/>
      <c r="H58" s="3"/>
      <c r="I58" s="3"/>
      <c r="J58" s="4"/>
      <c r="K58" s="13"/>
      <c r="L58" s="17"/>
    </row>
    <row r="59" spans="1:12" ht="15">
      <c r="A59" s="2" t="s">
        <v>70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K35+K31-K53</f>
        <v>7562.810000000001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1233.1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24</v>
      </c>
    </row>
    <row r="62" spans="1:11" ht="15">
      <c r="A62" s="2" t="s">
        <v>69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33700.623</v>
      </c>
    </row>
    <row r="63" spans="1:11" ht="15">
      <c r="A63" s="2" t="s">
        <v>68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15278.108999999999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776.8529999999998</v>
      </c>
    </row>
    <row r="67" spans="1:11" ht="15.75">
      <c r="A67" s="8" t="s">
        <v>105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5696.922</v>
      </c>
    </row>
    <row r="68" spans="1:11" ht="15.75">
      <c r="A68" s="8" t="s">
        <v>106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3699.2999999999997</v>
      </c>
    </row>
    <row r="69" spans="1:11" ht="15.75">
      <c r="A69" s="8" t="s">
        <v>107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Лист2!AI65+Лист2!W65+Лист2!K65</f>
        <v>12723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15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38174.183999999994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67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63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29</v>
      </c>
      <c r="L85" s="17"/>
    </row>
    <row r="86" spans="1:11" ht="15">
      <c r="A86" s="2" t="s">
        <v>64</v>
      </c>
      <c r="B86" s="3"/>
      <c r="C86" s="3"/>
      <c r="D86" s="3"/>
      <c r="E86" s="3"/>
      <c r="F86" s="3"/>
      <c r="G86" s="3"/>
      <c r="H86" s="3"/>
      <c r="I86" s="3"/>
      <c r="J86" s="4"/>
      <c r="K86" s="13">
        <f>K59+K62-K80</f>
        <v>3089.2490000000107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1233.1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24</v>
      </c>
    </row>
    <row r="89" spans="1:11" ht="15">
      <c r="A89" s="2" t="s">
        <v>65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33700.623</v>
      </c>
    </row>
    <row r="90" spans="1:11" ht="15">
      <c r="A90" s="2" t="s">
        <v>66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23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15278.108999999999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776.8529999999998</v>
      </c>
    </row>
    <row r="94" spans="1:11" ht="15.75">
      <c r="A94" s="8" t="s">
        <v>105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5696.922</v>
      </c>
    </row>
    <row r="95" spans="1:11" ht="15.75">
      <c r="A95" s="8" t="s">
        <v>106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3699.2999999999997</v>
      </c>
    </row>
    <row r="96" spans="1:11" ht="15.75">
      <c r="A96" s="8" t="s">
        <v>107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Лист2!AI89+Лист2!W89+Лист2!K89</f>
        <v>3714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4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N99" s="18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29165.183999999997</v>
      </c>
    </row>
    <row r="109" spans="1:11" ht="15">
      <c r="A109" s="2" t="s">
        <v>53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9168</v>
      </c>
    </row>
    <row r="110" spans="1:12" ht="15">
      <c r="A110" s="22" t="s">
        <v>54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133322.772</v>
      </c>
      <c r="L110" s="17"/>
    </row>
    <row r="111" spans="1:11" ht="15">
      <c r="A111" s="23" t="s">
        <v>55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134866.08399999997</v>
      </c>
    </row>
    <row r="112" spans="1:11" ht="15">
      <c r="A112" s="22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23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56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57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58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13790</v>
      </c>
    </row>
    <row r="118" spans="1:11" ht="15">
      <c r="A118" s="2" t="s">
        <v>59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60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61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29</v>
      </c>
    </row>
    <row r="121" spans="1:11" ht="15">
      <c r="A121" s="2" t="s">
        <v>62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5"/>
  <sheetViews>
    <sheetView tabSelected="1" workbookViewId="0" topLeftCell="T70">
      <selection activeCell="AI105" sqref="AI105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83</v>
      </c>
      <c r="C2" s="1"/>
      <c r="D2" s="1"/>
      <c r="E2" s="1"/>
      <c r="F2" s="1"/>
      <c r="G2" s="1"/>
      <c r="H2" s="1"/>
      <c r="I2" s="1"/>
      <c r="M2" s="1"/>
      <c r="N2" s="1" t="s">
        <v>85</v>
      </c>
      <c r="O2" s="1"/>
      <c r="P2" s="1"/>
      <c r="Q2" s="1"/>
      <c r="R2" s="1"/>
      <c r="S2" s="1"/>
      <c r="T2" s="1"/>
      <c r="U2" s="1"/>
      <c r="Y2" s="1"/>
      <c r="Z2" s="1" t="s">
        <v>88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86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3">
        <v>9168</v>
      </c>
      <c r="M5" s="2" t="s">
        <v>87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13822.744999999999</v>
      </c>
      <c r="X5" s="18"/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16356.558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1233.1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1233.1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1233.1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24</v>
      </c>
    </row>
    <row r="8" spans="1:35" ht="15">
      <c r="A8" s="2" t="s">
        <v>84</v>
      </c>
      <c r="B8" s="3"/>
      <c r="C8" s="3"/>
      <c r="D8" s="3"/>
      <c r="E8" s="3"/>
      <c r="F8" s="3"/>
      <c r="G8" s="3"/>
      <c r="H8" s="3"/>
      <c r="I8" s="3"/>
      <c r="J8" s="4"/>
      <c r="K8" s="14">
        <v>7.91</v>
      </c>
      <c r="M8" s="2" t="s">
        <v>84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91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9753.821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11233.541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11233.541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4624.125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5092.7029999999995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5092.7029999999995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258.95099999999996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258.95099999999996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258.95099999999996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29</v>
      </c>
      <c r="M13" s="8" t="s">
        <v>105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1898.974</v>
      </c>
      <c r="Y13" s="8" t="s">
        <v>105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1898.974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1233.1</v>
      </c>
      <c r="Y14" s="8" t="s">
        <v>106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1233.1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216</v>
      </c>
      <c r="M15" s="8" t="s">
        <v>107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216</v>
      </c>
      <c r="Y15" s="8" t="s">
        <v>107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AI19+AI23+AI25</f>
        <v>19145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29</v>
      </c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29</v>
      </c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29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629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29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29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 t="s">
        <v>29</v>
      </c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>
        <v>18300</v>
      </c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104</v>
      </c>
      <c r="B25" s="3"/>
      <c r="C25" s="3"/>
      <c r="D25" s="3"/>
      <c r="E25" s="3"/>
      <c r="F25" s="3"/>
      <c r="G25" s="3"/>
      <c r="H25" s="3"/>
      <c r="I25" s="3"/>
      <c r="J25" s="4"/>
      <c r="K25" s="5">
        <f>24*9</f>
        <v>216</v>
      </c>
      <c r="M25" s="2" t="s">
        <v>104</v>
      </c>
      <c r="N25" s="3"/>
      <c r="O25" s="3"/>
      <c r="P25" s="3"/>
      <c r="Q25" s="3"/>
      <c r="R25" s="3"/>
      <c r="S25" s="3"/>
      <c r="T25" s="3"/>
      <c r="U25" s="3"/>
      <c r="V25" s="4"/>
      <c r="W25" s="5">
        <v>216</v>
      </c>
      <c r="Y25" s="2" t="s">
        <v>104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216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5099.076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8699.728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27628.728</v>
      </c>
    </row>
    <row r="28" spans="1:33" ht="15.75">
      <c r="A28" s="1"/>
      <c r="B28" s="1"/>
      <c r="C28" s="1"/>
      <c r="D28" s="1"/>
      <c r="E28" s="1"/>
      <c r="F28" s="29" t="s">
        <v>38</v>
      </c>
      <c r="G28" s="1"/>
      <c r="H28" s="1"/>
      <c r="I28" s="1"/>
      <c r="M28" s="1"/>
      <c r="N28" s="1"/>
      <c r="O28" s="1"/>
      <c r="P28" s="1"/>
      <c r="Q28" s="1"/>
      <c r="R28" s="29" t="s">
        <v>36</v>
      </c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AI5+AI9-AI26</f>
        <v>-38.62899999999718</v>
      </c>
      <c r="L29" s="17"/>
      <c r="M29" s="2" t="s">
        <v>94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6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29</v>
      </c>
      <c r="M30" s="2" t="s">
        <v>95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K34+K29-K51</f>
        <v>2495.184000000003</v>
      </c>
      <c r="X30" s="17"/>
      <c r="Y30" s="2" t="s">
        <v>93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5028.997000000003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1233.1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1233.1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1233.1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24</v>
      </c>
    </row>
    <row r="33" spans="1:35" ht="15">
      <c r="A33" s="2" t="s">
        <v>84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9.11</v>
      </c>
      <c r="M33" s="2" t="s">
        <v>84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9.11</v>
      </c>
      <c r="Y33" s="2" t="s">
        <v>84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9.11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11233.541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11233.541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11233.541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5092.7029999999995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5092.7029999999995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5092.7029999999995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258.95099999999996</v>
      </c>
      <c r="L37" s="17"/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258.95099999999996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258.95099999999996</v>
      </c>
    </row>
    <row r="38" spans="1:35" ht="15.75">
      <c r="A38" s="8" t="s">
        <v>105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1898.974</v>
      </c>
      <c r="M38" s="8" t="s">
        <v>105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1898.974</v>
      </c>
      <c r="Y38" s="8" t="s">
        <v>105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1898.974</v>
      </c>
    </row>
    <row r="39" spans="1:35" ht="15.75">
      <c r="A39" s="8" t="s">
        <v>106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1233.1</v>
      </c>
      <c r="M39" s="8" t="s">
        <v>106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1233.1</v>
      </c>
      <c r="Y39" s="8" t="s">
        <v>106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1233.1</v>
      </c>
    </row>
    <row r="40" spans="1:35" ht="15.75">
      <c r="A40" s="8" t="s">
        <v>107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216</v>
      </c>
      <c r="M40" s="8" t="s">
        <v>107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216</v>
      </c>
      <c r="Y40" s="8" t="s">
        <v>107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216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29</v>
      </c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29</v>
      </c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29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29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29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103</v>
      </c>
      <c r="B50" s="3"/>
      <c r="C50" s="3"/>
      <c r="D50" s="3"/>
      <c r="E50" s="3"/>
      <c r="F50" s="3"/>
      <c r="G50" s="3"/>
      <c r="H50" s="3"/>
      <c r="I50" s="3"/>
      <c r="J50" s="4"/>
      <c r="K50" s="5">
        <v>216</v>
      </c>
      <c r="M50" s="2" t="s">
        <v>19</v>
      </c>
      <c r="N50" s="3"/>
      <c r="O50" s="3"/>
      <c r="P50" s="3"/>
      <c r="Q50" s="3"/>
      <c r="R50" s="3"/>
      <c r="S50" s="3"/>
      <c r="T50" s="3"/>
      <c r="U50" s="3"/>
      <c r="V50" s="4"/>
      <c r="W50" s="5">
        <v>216</v>
      </c>
      <c r="Y50" s="2" t="s">
        <v>49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216</v>
      </c>
    </row>
    <row r="51" spans="1:35" ht="15">
      <c r="A51" s="9" t="s">
        <v>48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8699.728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8699.728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8699.728</v>
      </c>
    </row>
    <row r="53" spans="5:30" ht="12.75">
      <c r="E53" s="20" t="s">
        <v>20</v>
      </c>
      <c r="R53" s="21" t="s">
        <v>21</v>
      </c>
      <c r="AD53" s="21" t="s">
        <v>22</v>
      </c>
    </row>
    <row r="54" spans="1:35" ht="15">
      <c r="A54" s="2" t="s">
        <v>71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97</v>
      </c>
      <c r="N54" s="3"/>
      <c r="O54" s="3"/>
      <c r="P54" s="3"/>
      <c r="Q54" s="3"/>
      <c r="R54" s="3"/>
      <c r="S54" s="3"/>
      <c r="T54" s="3"/>
      <c r="U54" s="3"/>
      <c r="V54" s="4"/>
      <c r="W54" s="13">
        <f>K55+K59-K76</f>
        <v>-1978.3769999999968</v>
      </c>
      <c r="Y54" s="2" t="s">
        <v>99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6" ht="15">
      <c r="A55" s="2" t="s">
        <v>70</v>
      </c>
      <c r="B55" s="3"/>
      <c r="C55" s="3"/>
      <c r="D55" s="3"/>
      <c r="E55" s="3"/>
      <c r="F55" s="3"/>
      <c r="G55" s="3"/>
      <c r="H55" s="3"/>
      <c r="I55" s="3"/>
      <c r="J55" s="4"/>
      <c r="K55" s="16">
        <f>AI30+AI34-AI51</f>
        <v>7562.810000000003</v>
      </c>
      <c r="L55" s="17"/>
      <c r="M55" s="2" t="s">
        <v>98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29</v>
      </c>
      <c r="X55" s="17"/>
      <c r="Y55" s="2" t="s">
        <v>100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W59+W54-W76</f>
        <v>555.4360000000033</v>
      </c>
      <c r="AJ55" s="17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1233.1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1233.1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1233.1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24</v>
      </c>
    </row>
    <row r="58" spans="1:35" ht="15">
      <c r="A58" s="2" t="s">
        <v>84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9.11</v>
      </c>
      <c r="M58" s="2" t="s">
        <v>96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9.11</v>
      </c>
      <c r="Y58" s="2" t="s">
        <v>84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9.11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11233.541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11233.541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11233.541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5092.7029999999995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5092.7029999999995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5092.7029999999995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258.95099999999996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258.95099999999996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258.95099999999996</v>
      </c>
    </row>
    <row r="63" spans="1:35" ht="15.75">
      <c r="A63" s="8" t="s">
        <v>105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1898.974</v>
      </c>
      <c r="M63" s="8" t="s">
        <v>105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1898.974</v>
      </c>
      <c r="Y63" s="8" t="s">
        <v>105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1898.974</v>
      </c>
    </row>
    <row r="64" spans="1:35" ht="15.75">
      <c r="A64" s="8" t="s">
        <v>106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1233.1</v>
      </c>
      <c r="M64" s="8" t="s">
        <v>106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1233.1</v>
      </c>
      <c r="Y64" s="8" t="s">
        <v>106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1233.1</v>
      </c>
    </row>
    <row r="65" spans="1:35" ht="15.75">
      <c r="A65" s="8" t="s">
        <v>107</v>
      </c>
      <c r="B65" s="7"/>
      <c r="C65" s="7"/>
      <c r="D65" s="7"/>
      <c r="E65" s="7"/>
      <c r="F65" s="7"/>
      <c r="G65" s="7"/>
      <c r="H65" s="7"/>
      <c r="I65" s="3"/>
      <c r="J65" s="4"/>
      <c r="K65" s="15">
        <f>K67+K71+K75</f>
        <v>12291</v>
      </c>
      <c r="M65" s="8" t="s">
        <v>107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216</v>
      </c>
      <c r="Y65" s="8" t="s">
        <v>107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AI75</f>
        <v>216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 t="s">
        <v>29</v>
      </c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>
        <v>2158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24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29</v>
      </c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29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108</v>
      </c>
      <c r="B71" s="3"/>
      <c r="C71" s="3"/>
      <c r="D71" s="3"/>
      <c r="E71" s="3"/>
      <c r="F71" s="3"/>
      <c r="G71" s="3"/>
      <c r="H71" s="3"/>
      <c r="I71" s="3"/>
      <c r="J71" s="4"/>
      <c r="K71" s="5">
        <v>9917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6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  <c r="AJ72" s="17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 t="s">
        <v>29</v>
      </c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104</v>
      </c>
      <c r="B75" s="3"/>
      <c r="C75" s="3"/>
      <c r="D75" s="3"/>
      <c r="E75" s="3"/>
      <c r="F75" s="3"/>
      <c r="G75" s="3"/>
      <c r="H75" s="3"/>
      <c r="I75" s="3"/>
      <c r="J75" s="4"/>
      <c r="K75" s="5">
        <v>216</v>
      </c>
      <c r="M75" s="2" t="s">
        <v>50</v>
      </c>
      <c r="N75" s="3"/>
      <c r="O75" s="3"/>
      <c r="P75" s="3"/>
      <c r="Q75" s="3"/>
      <c r="R75" s="3"/>
      <c r="S75" s="3"/>
      <c r="T75" s="3"/>
      <c r="U75" s="3"/>
      <c r="V75" s="4"/>
      <c r="W75" s="5">
        <v>216</v>
      </c>
      <c r="Y75" s="2" t="s">
        <v>51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216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20774.728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8699.728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8699.728</v>
      </c>
    </row>
    <row r="77" spans="5:36" ht="12.75">
      <c r="E77" s="20" t="s">
        <v>25</v>
      </c>
      <c r="K77" s="21"/>
      <c r="R77" s="21" t="s">
        <v>26</v>
      </c>
      <c r="AD77" s="21" t="s">
        <v>27</v>
      </c>
      <c r="AJ77" t="s">
        <v>29</v>
      </c>
    </row>
    <row r="78" spans="1:35" ht="15">
      <c r="A78" s="2" t="s">
        <v>63</v>
      </c>
      <c r="B78" s="3"/>
      <c r="C78" s="3"/>
      <c r="D78" s="3"/>
      <c r="E78" s="3"/>
      <c r="F78" s="3"/>
      <c r="G78" s="3"/>
      <c r="H78" s="3"/>
      <c r="I78" s="3"/>
      <c r="J78" s="4"/>
      <c r="K78" s="13"/>
      <c r="L78" s="17"/>
      <c r="M78" s="2" t="s">
        <v>102</v>
      </c>
      <c r="N78" s="3"/>
      <c r="O78" s="3"/>
      <c r="P78" s="3"/>
      <c r="Q78" s="3"/>
      <c r="R78" s="3"/>
      <c r="S78" s="3"/>
      <c r="T78" s="3"/>
      <c r="U78" s="3"/>
      <c r="V78" s="4"/>
      <c r="W78" s="19"/>
      <c r="Y78" s="2" t="s">
        <v>43</v>
      </c>
      <c r="Z78" s="3"/>
      <c r="AA78" s="3"/>
      <c r="AB78" s="3"/>
      <c r="AC78" s="3"/>
      <c r="AD78" s="3"/>
      <c r="AE78" s="3"/>
      <c r="AF78" s="3"/>
      <c r="AG78" s="3"/>
      <c r="AH78" s="4"/>
      <c r="AI78" s="19"/>
    </row>
    <row r="79" spans="1:35" ht="15">
      <c r="A79" s="2" t="s">
        <v>64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AI55+AI59-AI76</f>
        <v>3089.2490000000034</v>
      </c>
      <c r="M79" s="2" t="s">
        <v>101</v>
      </c>
      <c r="N79" s="3"/>
      <c r="O79" s="3"/>
      <c r="P79" s="3"/>
      <c r="Q79" s="3"/>
      <c r="R79" s="3"/>
      <c r="S79" s="3"/>
      <c r="T79" s="3"/>
      <c r="U79" s="3"/>
      <c r="V79" s="4"/>
      <c r="W79" s="16">
        <f>K79+K83-K100</f>
        <v>5623.0620000000035</v>
      </c>
      <c r="Y79" s="2" t="s">
        <v>44</v>
      </c>
      <c r="Z79" s="3"/>
      <c r="AA79" s="3"/>
      <c r="AB79" s="3"/>
      <c r="AC79" s="3"/>
      <c r="AD79" s="3"/>
      <c r="AE79" s="3"/>
      <c r="AF79" s="3"/>
      <c r="AG79" s="3"/>
      <c r="AH79" s="4"/>
      <c r="AI79" s="16">
        <f>W79+W83-W100</f>
        <v>6131.875000000004</v>
      </c>
    </row>
    <row r="80" spans="1:35" ht="15">
      <c r="A80" s="2" t="s">
        <v>0</v>
      </c>
      <c r="B80" s="3"/>
      <c r="C80" s="3"/>
      <c r="D80" s="3"/>
      <c r="E80" s="3"/>
      <c r="F80" s="3"/>
      <c r="G80" s="3"/>
      <c r="H80" s="3"/>
      <c r="I80" s="3"/>
      <c r="J80" s="4"/>
      <c r="K80" s="14">
        <f>K56</f>
        <v>1233.1</v>
      </c>
      <c r="M80" s="2" t="s">
        <v>0</v>
      </c>
      <c r="N80" s="3"/>
      <c r="O80" s="3"/>
      <c r="P80" s="3"/>
      <c r="Q80" s="3"/>
      <c r="R80" s="3"/>
      <c r="S80" s="3"/>
      <c r="T80" s="3"/>
      <c r="U80" s="3"/>
      <c r="V80" s="4"/>
      <c r="W80" s="14">
        <f>K80</f>
        <v>1233.1</v>
      </c>
      <c r="Y80" s="2" t="s">
        <v>0</v>
      </c>
      <c r="Z80" s="3"/>
      <c r="AA80" s="3"/>
      <c r="AB80" s="3"/>
      <c r="AC80" s="3"/>
      <c r="AD80" s="3"/>
      <c r="AE80" s="3"/>
      <c r="AF80" s="3"/>
      <c r="AG80" s="3"/>
      <c r="AH80" s="4"/>
      <c r="AI80" s="14">
        <f>W80</f>
        <v>1233.1</v>
      </c>
    </row>
    <row r="81" spans="1:35" ht="15">
      <c r="A81" s="2" t="s">
        <v>1</v>
      </c>
      <c r="B81" s="3"/>
      <c r="C81" s="3"/>
      <c r="D81" s="3"/>
      <c r="E81" s="3"/>
      <c r="F81" s="3"/>
      <c r="G81" s="3"/>
      <c r="H81" s="3"/>
      <c r="I81" s="3"/>
      <c r="J81" s="4"/>
      <c r="K81" s="15">
        <f>K57</f>
        <v>24</v>
      </c>
      <c r="M81" s="2" t="s">
        <v>1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</f>
        <v>24</v>
      </c>
      <c r="Y81" s="2" t="s">
        <v>1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</f>
        <v>24</v>
      </c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4">
        <f>K58</f>
        <v>9.11</v>
      </c>
      <c r="M82" s="2" t="s">
        <v>91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9.11</v>
      </c>
      <c r="Y82" s="2" t="s">
        <v>30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9.11</v>
      </c>
    </row>
    <row r="83" spans="1:35" ht="15">
      <c r="A83" s="2" t="s">
        <v>47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11233.541</v>
      </c>
      <c r="M83" s="2" t="s">
        <v>46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11233.541</v>
      </c>
      <c r="Y83" s="2" t="s">
        <v>45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11233.541</v>
      </c>
    </row>
    <row r="84" spans="1:35" ht="15.75">
      <c r="A84" s="2"/>
      <c r="B84" s="7" t="s">
        <v>2</v>
      </c>
      <c r="C84" s="7"/>
      <c r="D84" s="3"/>
      <c r="E84" s="3"/>
      <c r="F84" s="3"/>
      <c r="G84" s="3"/>
      <c r="H84" s="3"/>
      <c r="I84" s="3"/>
      <c r="J84" s="4"/>
      <c r="K84" s="5"/>
      <c r="M84" s="2"/>
      <c r="N84" s="7" t="s">
        <v>2</v>
      </c>
      <c r="O84" s="7"/>
      <c r="P84" s="3"/>
      <c r="Q84" s="3"/>
      <c r="R84" s="3"/>
      <c r="S84" s="3"/>
      <c r="T84" s="3"/>
      <c r="U84" s="3"/>
      <c r="V84" s="4"/>
      <c r="W84" s="5"/>
      <c r="Y84" s="2"/>
      <c r="Z84" s="7" t="s">
        <v>2</v>
      </c>
      <c r="AA84" s="7"/>
      <c r="AB84" s="3"/>
      <c r="AC84" s="3"/>
      <c r="AD84" s="3"/>
      <c r="AE84" s="3"/>
      <c r="AF84" s="3"/>
      <c r="AG84" s="3"/>
      <c r="AH84" s="4"/>
      <c r="AI84" s="5"/>
    </row>
    <row r="85" spans="1:35" ht="15.75">
      <c r="A85" s="8" t="s">
        <v>23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5092.7029999999995</v>
      </c>
      <c r="M85" s="8" t="s">
        <v>23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5092.7029999999995</v>
      </c>
      <c r="Y85" s="8" t="s">
        <v>23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5092.7029999999995</v>
      </c>
    </row>
    <row r="86" spans="1:35" ht="15.75">
      <c r="A86" s="8" t="s">
        <v>18</v>
      </c>
      <c r="B86" s="3"/>
      <c r="C86" s="3"/>
      <c r="D86" s="3"/>
      <c r="E86" s="3"/>
      <c r="F86" s="3"/>
      <c r="G86" s="3"/>
      <c r="H86" s="3"/>
      <c r="I86" s="3"/>
      <c r="J86" s="4"/>
      <c r="K86" s="16">
        <f>K62</f>
        <v>258.95099999999996</v>
      </c>
      <c r="M86" s="8" t="s">
        <v>18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258.95099999999996</v>
      </c>
      <c r="Y86" s="8" t="s">
        <v>18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258.95099999999996</v>
      </c>
    </row>
    <row r="87" spans="1:35" ht="15.75">
      <c r="A87" s="8" t="s">
        <v>105</v>
      </c>
      <c r="B87" s="3"/>
      <c r="C87" s="3"/>
      <c r="D87" s="3"/>
      <c r="E87" s="3"/>
      <c r="F87" s="3"/>
      <c r="G87" s="3"/>
      <c r="H87" s="3"/>
      <c r="I87" s="3"/>
      <c r="J87" s="4"/>
      <c r="K87" s="16">
        <f>K63</f>
        <v>1898.974</v>
      </c>
      <c r="M87" s="8" t="s">
        <v>105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1898.974</v>
      </c>
      <c r="Y87" s="8" t="s">
        <v>105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1898.974</v>
      </c>
    </row>
    <row r="88" spans="1:35" ht="15.75">
      <c r="A88" s="8" t="s">
        <v>106</v>
      </c>
      <c r="B88" s="3"/>
      <c r="C88" s="3"/>
      <c r="D88" s="3"/>
      <c r="E88" s="3"/>
      <c r="F88" s="3"/>
      <c r="G88" s="3"/>
      <c r="H88" s="3"/>
      <c r="I88" s="3"/>
      <c r="J88" s="4"/>
      <c r="K88" s="16">
        <f>K64</f>
        <v>1233.1</v>
      </c>
      <c r="M88" s="8" t="s">
        <v>106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1233.1</v>
      </c>
      <c r="Y88" s="8" t="s">
        <v>106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1233.1</v>
      </c>
    </row>
    <row r="89" spans="1:35" ht="15.75">
      <c r="A89" s="8" t="s">
        <v>107</v>
      </c>
      <c r="B89" s="7"/>
      <c r="C89" s="7"/>
      <c r="D89" s="7"/>
      <c r="E89" s="7"/>
      <c r="F89" s="7"/>
      <c r="G89" s="7"/>
      <c r="H89" s="7"/>
      <c r="I89" s="3"/>
      <c r="J89" s="4"/>
      <c r="K89" s="16">
        <f>K75</f>
        <v>216</v>
      </c>
      <c r="M89" s="8" t="s">
        <v>107</v>
      </c>
      <c r="N89" s="7"/>
      <c r="O89" s="7"/>
      <c r="P89" s="7"/>
      <c r="Q89" s="7"/>
      <c r="R89" s="7"/>
      <c r="S89" s="7"/>
      <c r="T89" s="7"/>
      <c r="U89" s="3"/>
      <c r="V89" s="4"/>
      <c r="W89" s="15">
        <f>W93+W99</f>
        <v>2241</v>
      </c>
      <c r="Y89" s="8" t="s">
        <v>107</v>
      </c>
      <c r="Z89" s="7"/>
      <c r="AA89" s="7"/>
      <c r="AB89" s="7"/>
      <c r="AC89" s="7"/>
      <c r="AD89" s="7"/>
      <c r="AE89" s="7"/>
      <c r="AF89" s="7"/>
      <c r="AG89" s="3"/>
      <c r="AH89" s="4"/>
      <c r="AI89" s="15">
        <f>AI93+AI99</f>
        <v>1257</v>
      </c>
    </row>
    <row r="90" spans="1:35" ht="15">
      <c r="A90" s="2" t="s">
        <v>5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5</v>
      </c>
      <c r="N90" s="3"/>
      <c r="O90" s="3"/>
      <c r="P90" s="3"/>
      <c r="Q90" s="3"/>
      <c r="R90" s="3"/>
      <c r="S90" s="3"/>
      <c r="T90" s="3"/>
      <c r="U90" s="3"/>
      <c r="V90" s="4"/>
      <c r="W90" s="5" t="s">
        <v>29</v>
      </c>
      <c r="Y90" s="2" t="s">
        <v>5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2" t="s">
        <v>6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6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29</v>
      </c>
      <c r="Y91" s="2" t="s">
        <v>6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52</v>
      </c>
      <c r="B92" s="3"/>
      <c r="C92" s="3"/>
      <c r="D92" s="3"/>
      <c r="E92" s="3"/>
      <c r="F92" s="3"/>
      <c r="G92" s="3"/>
      <c r="H92" s="3"/>
      <c r="I92" s="3"/>
      <c r="J92" s="4"/>
      <c r="K92" s="6" t="s">
        <v>29</v>
      </c>
      <c r="M92" s="2" t="s">
        <v>7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7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8</v>
      </c>
      <c r="B93" s="3"/>
      <c r="C93" s="3"/>
      <c r="D93" s="3"/>
      <c r="E93" s="3"/>
      <c r="F93" s="3"/>
      <c r="G93" s="3"/>
      <c r="H93" s="3"/>
      <c r="I93" s="3"/>
      <c r="J93" s="4"/>
      <c r="K93" s="5" t="s">
        <v>29</v>
      </c>
      <c r="M93" s="2" t="s">
        <v>8</v>
      </c>
      <c r="N93" s="3"/>
      <c r="O93" s="3"/>
      <c r="P93" s="3"/>
      <c r="Q93" s="3"/>
      <c r="R93" s="3"/>
      <c r="S93" s="3"/>
      <c r="T93" s="3"/>
      <c r="U93" s="3"/>
      <c r="V93" s="4"/>
      <c r="W93" s="5">
        <f>1502+523</f>
        <v>2025</v>
      </c>
      <c r="Y93" s="2" t="s">
        <v>8</v>
      </c>
      <c r="Z93" s="3"/>
      <c r="AA93" s="3"/>
      <c r="AB93" s="3"/>
      <c r="AC93" s="3"/>
      <c r="AD93" s="3"/>
      <c r="AE93" s="3"/>
      <c r="AF93" s="3"/>
      <c r="AG93" s="3"/>
      <c r="AH93" s="4"/>
      <c r="AI93" s="5">
        <f>539+502</f>
        <v>1041</v>
      </c>
    </row>
    <row r="94" spans="1:35" ht="15">
      <c r="A94" s="9" t="s">
        <v>9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9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9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10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10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10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11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11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11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12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12</v>
      </c>
      <c r="N97" s="10"/>
      <c r="O97" s="10"/>
      <c r="P97" s="10"/>
      <c r="Q97" s="10"/>
      <c r="R97" s="10"/>
      <c r="S97" s="10"/>
      <c r="T97" s="10"/>
      <c r="U97" s="10"/>
      <c r="V97" s="11"/>
      <c r="W97" s="5" t="s">
        <v>29</v>
      </c>
      <c r="Y97" s="9" t="s">
        <v>12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13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13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13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19</v>
      </c>
      <c r="B99" s="3"/>
      <c r="C99" s="3"/>
      <c r="D99" s="3"/>
      <c r="E99" s="3"/>
      <c r="F99" s="3"/>
      <c r="G99" s="3"/>
      <c r="H99" s="3"/>
      <c r="I99" s="3"/>
      <c r="J99" s="4"/>
      <c r="K99" s="6">
        <v>216</v>
      </c>
      <c r="M99" s="2" t="s">
        <v>19</v>
      </c>
      <c r="N99" s="3"/>
      <c r="O99" s="3"/>
      <c r="P99" s="3"/>
      <c r="Q99" s="3"/>
      <c r="R99" s="3"/>
      <c r="S99" s="3"/>
      <c r="T99" s="3"/>
      <c r="U99" s="3"/>
      <c r="V99" s="4"/>
      <c r="W99" s="5">
        <v>216</v>
      </c>
      <c r="Y99" s="2" t="s">
        <v>19</v>
      </c>
      <c r="Z99" s="3"/>
      <c r="AA99" s="3"/>
      <c r="AB99" s="3"/>
      <c r="AC99" s="3"/>
      <c r="AD99" s="3"/>
      <c r="AE99" s="3"/>
      <c r="AF99" s="3"/>
      <c r="AG99" s="3"/>
      <c r="AH99" s="4"/>
      <c r="AI99" s="5">
        <v>216</v>
      </c>
    </row>
    <row r="100" spans="1:35" ht="15">
      <c r="A100" s="9" t="s">
        <v>14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16">
        <f>K85+K86+K87+K88+K89</f>
        <v>8699.728</v>
      </c>
      <c r="M100" s="9" t="s">
        <v>14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16">
        <f>W85+W86+W87+W88+W89</f>
        <v>10724.728</v>
      </c>
      <c r="Y100" s="9" t="s">
        <v>14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16">
        <f>AI85+AI86+AI87+AI88+AI89</f>
        <v>9740.728</v>
      </c>
    </row>
    <row r="102" ht="12.75">
      <c r="AI102" s="18" t="s">
        <v>29</v>
      </c>
    </row>
    <row r="103" ht="12.75">
      <c r="AI103" s="30">
        <f>AI79+AI83-AI100</f>
        <v>7624.688000000006</v>
      </c>
    </row>
    <row r="104" spans="34:35" ht="12.75">
      <c r="AH104" t="s">
        <v>109</v>
      </c>
      <c r="AI104">
        <f>AI88*5</f>
        <v>6165.5</v>
      </c>
    </row>
    <row r="105" spans="34:35" ht="12.75">
      <c r="AH105" t="s">
        <v>110</v>
      </c>
      <c r="AI105" s="18">
        <f>AI103+AI104</f>
        <v>13790.188000000006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2013-01-27T22:21:19Z</cp:lastPrinted>
  <dcterms:created xsi:type="dcterms:W3CDTF">2012-04-11T04:13:08Z</dcterms:created>
  <dcterms:modified xsi:type="dcterms:W3CDTF">2016-02-25T11:50:43Z</dcterms:modified>
  <cp:category/>
  <cp:version/>
  <cp:contentType/>
  <cp:contentStatus/>
</cp:coreProperties>
</file>