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<sst xmlns="http://schemas.openxmlformats.org/spreadsheetml/2006/main" count="433" uniqueCount="105">
  <si>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</si>
  <si>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</si>
  <si>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</si>
  <si>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</si>
  <si>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</si>
  <si>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</si>
  <si>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</si>
  <si>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</si>
  <si>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</si>
  <si>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</si>
  <si>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</si>
  <si>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</si>
  <si>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</si>
  <si>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</si>
  <si>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</si>
  <si>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</si>
  <si>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</si>
  <si>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</si>
  <si>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</si>
  <si>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</si>
  <si>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</si>
  <si>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</si>
  <si>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</si>
  <si>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е. Текущий ремонт подъездов (получено деньгами)</t>
  </si>
  <si>
    <t xml:space="preserve">октябрь </t>
  </si>
  <si>
    <t>ноябрь</t>
  </si>
  <si>
    <t>декабрь</t>
  </si>
  <si>
    <t xml:space="preserve">к. Прочие работы 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</si>
  <si>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</si>
  <si>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</si>
  <si>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</si>
  <si>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</si>
  <si>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</si>
  <si>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</si>
  <si>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</si>
  <si>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</si>
  <si>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</si>
  <si>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</si>
  <si>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</si>
  <si>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</si>
  <si>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</si>
  <si>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</si>
  <si>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</si>
  <si>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 </t>
  </si>
  <si>
    <t xml:space="preserve">6.начислено за ноябрь   </t>
  </si>
  <si>
    <t xml:space="preserve">6.начислено за октябрь     </t>
  </si>
  <si>
    <t>а. Сети водоснабжения(отдано деньгами)</t>
  </si>
  <si>
    <t xml:space="preserve">коммунальным услугам жилого дома № 5 ул. Мира за 1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</si>
  <si>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</si>
  <si>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</si>
  <si>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</si>
  <si>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</si>
  <si>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5 ул. Мира за 2 квартал 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</si>
  <si>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</si>
  <si>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</si>
  <si>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</t>
  </si>
  <si>
    <t>6. задолженность за собственниками на 01.07.2015г.</t>
  </si>
  <si>
    <t xml:space="preserve">коммунальным услугам жилого дома № 5 ул. Мира за 3 квартал  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</si>
  <si>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</si>
  <si>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</si>
  <si>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</si>
  <si>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</si>
  <si>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 xml:space="preserve">коммунальным услугам жилого дома № 5 ул. Мира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</si>
  <si>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</si>
  <si>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</si>
  <si>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</si>
  <si>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</si>
  <si>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</si>
  <si>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</si>
  <si>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</si>
  <si>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</si>
  <si>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</si>
  <si>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</si>
  <si>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</si>
  <si>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</si>
  <si>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</si>
  <si>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</si>
  <si>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5 ул. Мира  за январь </t>
  </si>
  <si>
    <t xml:space="preserve">коммунальным услугам жилого дома № 5 ул. Мира за февраль  </t>
  </si>
  <si>
    <t xml:space="preserve">коммунальным услугам жилого дома № 5  ул. Мира  за март  </t>
  </si>
  <si>
    <t xml:space="preserve">5. Тариф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</si>
  <si>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</si>
  <si>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</si>
  <si>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</si>
  <si>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</si>
  <si>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 xml:space="preserve">5. Тариф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</si>
  <si>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</si>
  <si>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</si>
  <si>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</si>
  <si>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</si>
  <si>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</si>
  <si>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</si>
  <si>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</si>
  <si>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</si>
  <si>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</si>
  <si>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</si>
  <si>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</si>
  <si>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</si>
  <si>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01.10.2015года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</si>
  <si>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</si>
  <si>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</si>
  <si>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</si>
  <si>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(Списывание показаний)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</si>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</sst>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86">
      <selection activeCell="K116" sqref="K11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48</v>
      </c>
      <c r="B4" s="3"/>
      <c r="C4" s="3"/>
      <c r="D4" s="3"/>
      <c r="E4" s="3"/>
      <c r="F4" s="3"/>
      <c r="G4" s="3"/>
      <c r="H4" s="3"/>
      <c r="I4" s="3"/>
      <c r="J4" s="4"/>
      <c r="K4" s="13">
        <v>-5885</v>
      </c>
    </row>
    <row r="5" spans="1:11" ht="15">
      <c r="A5" s="2" t="s">
        <v>49</v>
      </c>
      <c r="B5" s="3"/>
      <c r="C5" s="3"/>
      <c r="D5" s="3"/>
      <c r="E5" s="3"/>
      <c r="F5" s="3"/>
      <c r="G5" s="3"/>
      <c r="H5" s="3"/>
      <c r="I5" s="3"/>
      <c r="J5" s="4"/>
      <c r="K5" s="13" t="s">
        <v>30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564.7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</row>
    <row r="8" spans="1:11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14258.675000000001</v>
      </c>
    </row>
    <row r="9" spans="1:11" ht="15">
      <c r="A9" s="2" t="s">
        <v>51</v>
      </c>
      <c r="B9" s="3"/>
      <c r="C9" s="3"/>
      <c r="D9" s="3"/>
      <c r="E9" s="3"/>
      <c r="F9" s="3"/>
      <c r="G9" s="3"/>
      <c r="H9" s="3"/>
      <c r="I9" s="3"/>
      <c r="J9" s="4"/>
      <c r="K9" s="16">
        <v>22660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6782.0470000000005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355.761</v>
      </c>
    </row>
    <row r="13" spans="1:11" ht="15.75">
      <c r="A13" s="8" t="s">
        <v>99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1739.276</v>
      </c>
    </row>
    <row r="14" spans="1:11" ht="15.75">
      <c r="A14" s="8" t="s">
        <v>100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1129.4</v>
      </c>
    </row>
    <row r="15" spans="1:11" ht="15.75">
      <c r="A15" s="8" t="s">
        <v>101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Лист2!AI15</f>
        <v>810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10816.484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52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1" ht="15">
      <c r="A31" s="2" t="s">
        <v>53</v>
      </c>
      <c r="B31" s="3"/>
      <c r="C31" s="3"/>
      <c r="D31" s="3"/>
      <c r="E31" s="3"/>
      <c r="F31" s="3"/>
      <c r="G31" s="3"/>
      <c r="H31" s="3"/>
      <c r="I31" s="3"/>
      <c r="J31" s="4"/>
      <c r="K31" s="13">
        <f>K8+K4-K26</f>
        <v>-2442.8089999999993</v>
      </c>
    </row>
    <row r="32" spans="1:11" ht="15">
      <c r="A32" s="2" t="s">
        <v>54</v>
      </c>
      <c r="B32" s="3"/>
      <c r="C32" s="3"/>
      <c r="D32" s="3"/>
      <c r="E32" s="3"/>
      <c r="F32" s="3"/>
      <c r="G32" s="3"/>
      <c r="H32" s="3"/>
      <c r="I32" s="3"/>
      <c r="J32" s="4"/>
      <c r="K32" s="13" t="s">
        <v>30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v>564.7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16</v>
      </c>
    </row>
    <row r="35" spans="1:11" ht="15">
      <c r="A35" s="2" t="s">
        <v>55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Лист2!W34*3</f>
        <v>14687.847000000002</v>
      </c>
    </row>
    <row r="36" spans="1:11" ht="15">
      <c r="A36" s="2" t="s">
        <v>56</v>
      </c>
      <c r="B36" s="3"/>
      <c r="C36" s="3"/>
      <c r="D36" s="3"/>
      <c r="E36" s="3"/>
      <c r="F36" s="3"/>
      <c r="G36" s="3"/>
      <c r="H36" s="3"/>
      <c r="I36" s="3"/>
      <c r="J36" s="4"/>
      <c r="K36" s="16">
        <v>21323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6996.633000000001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355.761</v>
      </c>
    </row>
    <row r="40" spans="1:11" ht="15.75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2608.914</v>
      </c>
    </row>
    <row r="41" spans="1:11" ht="15.75">
      <c r="A41" s="8" t="s">
        <v>100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1694.1000000000001</v>
      </c>
    </row>
    <row r="42" spans="1:11" ht="15.75">
      <c r="A42" s="8" t="s">
        <v>101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Лист2!AI40</f>
        <v>449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12104.408000000001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57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1" ht="15">
      <c r="A58" s="2" t="s">
        <v>58</v>
      </c>
      <c r="B58" s="3"/>
      <c r="C58" s="3"/>
      <c r="D58" s="3"/>
      <c r="E58" s="3"/>
      <c r="F58" s="3"/>
      <c r="G58" s="3"/>
      <c r="H58" s="3"/>
      <c r="I58" s="3"/>
      <c r="J58" s="4"/>
      <c r="K58" s="13" t="s">
        <v>30</v>
      </c>
    </row>
    <row r="59" spans="1:11" ht="15">
      <c r="A59" s="2" t="s">
        <v>59</v>
      </c>
      <c r="B59" s="3"/>
      <c r="C59" s="3"/>
      <c r="D59" s="3"/>
      <c r="E59" s="3"/>
      <c r="F59" s="3"/>
      <c r="G59" s="3"/>
      <c r="H59" s="3"/>
      <c r="I59" s="3"/>
      <c r="J59" s="4"/>
      <c r="K59" s="13">
        <f>K35+K31-K53</f>
        <v>140.63000000000102</v>
      </c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564.7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16</v>
      </c>
    </row>
    <row r="62" spans="1:11" ht="15">
      <c r="A62" s="2" t="s">
        <v>60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14687.847000000002</v>
      </c>
    </row>
    <row r="63" spans="1:11" ht="15">
      <c r="A63" s="2" t="s">
        <v>61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30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6996.633000000001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355.761</v>
      </c>
    </row>
    <row r="67" spans="1:11" ht="15.75">
      <c r="A67" s="8" t="s">
        <v>99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2608.914</v>
      </c>
    </row>
    <row r="68" spans="1:11" ht="15.75">
      <c r="A68" s="8" t="s">
        <v>100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1694.1000000000001</v>
      </c>
    </row>
    <row r="69" spans="1:11" ht="15.75">
      <c r="A69" s="8" t="s">
        <v>101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Лист2!W65+Лист2!AI65</f>
        <v>288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11943.408000000001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62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1" ht="15">
      <c r="A85" s="2" t="s">
        <v>63</v>
      </c>
      <c r="B85" s="3"/>
      <c r="C85" s="3"/>
      <c r="D85" s="3"/>
      <c r="E85" s="3"/>
      <c r="F85" s="3"/>
      <c r="G85" s="3"/>
      <c r="H85" s="3"/>
      <c r="I85" s="3"/>
      <c r="J85" s="4"/>
      <c r="K85" s="13"/>
    </row>
    <row r="86" spans="1:12" ht="15">
      <c r="A86" s="2" t="s">
        <v>64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2885.0690000000013</v>
      </c>
      <c r="L86" s="17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564.7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16</v>
      </c>
    </row>
    <row r="89" spans="1:11" ht="15">
      <c r="A89" s="2" t="s">
        <v>65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14687.847000000002</v>
      </c>
    </row>
    <row r="90" spans="1:11" ht="15">
      <c r="A90" s="2" t="s">
        <v>66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6996.633000000001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355.761</v>
      </c>
    </row>
    <row r="94" spans="1:11" ht="15.75">
      <c r="A94" s="8" t="s">
        <v>99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2608.914</v>
      </c>
    </row>
    <row r="95" spans="1:11" ht="15.75">
      <c r="A95" s="8" t="s">
        <v>100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1694.1000000000001</v>
      </c>
    </row>
    <row r="96" spans="1:11" ht="15.75">
      <c r="A96" s="8" t="s">
        <v>101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Лист2!AI90+Лист2!W90+Лист2!K90</f>
        <v>9416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3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  <c r="M104" s="18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4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21071.408000000003</v>
      </c>
      <c r="N107" s="18"/>
    </row>
    <row r="109" spans="1:11" ht="15">
      <c r="A109" s="2" t="s">
        <v>67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6">
        <f>K4</f>
        <v>-5885</v>
      </c>
    </row>
    <row r="110" spans="1:11" ht="15">
      <c r="A110" s="22" t="s">
        <v>68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58322.21600000001</v>
      </c>
    </row>
    <row r="111" spans="1:11" ht="15">
      <c r="A111" s="23" t="s">
        <v>69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55935.70800000001</v>
      </c>
    </row>
    <row r="112" spans="1:11" ht="15">
      <c r="A112" s="22" t="s">
        <v>29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16"/>
    </row>
    <row r="115" spans="1:11" ht="15.75">
      <c r="A115" s="25" t="s">
        <v>70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16"/>
    </row>
    <row r="116" spans="1:11" ht="15">
      <c r="A116" s="2" t="s">
        <v>71</v>
      </c>
      <c r="B116" s="3"/>
      <c r="C116" s="3"/>
      <c r="D116" s="3"/>
      <c r="E116" s="3"/>
      <c r="F116" s="3"/>
      <c r="G116" s="3"/>
      <c r="H116" s="3"/>
      <c r="I116" s="3"/>
      <c r="J116" s="4"/>
      <c r="K116" s="16">
        <v>-675</v>
      </c>
    </row>
    <row r="117" spans="1:11" ht="15">
      <c r="A117" s="2" t="s">
        <v>72</v>
      </c>
      <c r="B117" s="3"/>
      <c r="C117" s="3"/>
      <c r="D117" s="3"/>
      <c r="E117" s="3"/>
      <c r="F117" s="3"/>
      <c r="G117" s="3"/>
      <c r="H117" s="3"/>
      <c r="I117" s="3"/>
      <c r="J117" s="4"/>
      <c r="K117" s="16" t="s">
        <v>30</v>
      </c>
    </row>
    <row r="118" spans="1:11" ht="15">
      <c r="A118" s="2" t="s">
        <v>73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30</v>
      </c>
    </row>
    <row r="119" spans="1:11" ht="15">
      <c r="A119" s="2" t="s">
        <v>74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75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30</v>
      </c>
    </row>
    <row r="121" spans="1:11" ht="15">
      <c r="A121" s="2" t="s">
        <v>76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30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tabSelected="1" workbookViewId="0" topLeftCell="S67">
      <selection activeCell="AI106" sqref="AI106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37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77</v>
      </c>
      <c r="C2" s="1"/>
      <c r="D2" s="1"/>
      <c r="E2" s="1"/>
      <c r="F2" s="1"/>
      <c r="G2" s="1"/>
      <c r="H2" s="1"/>
      <c r="I2" s="1"/>
      <c r="M2" s="1"/>
      <c r="N2" s="1" t="s">
        <v>78</v>
      </c>
      <c r="O2" s="1"/>
      <c r="P2" s="1"/>
      <c r="Q2" s="1"/>
      <c r="R2" s="1"/>
      <c r="S2" s="1"/>
      <c r="T2" s="1"/>
      <c r="U2" s="1"/>
      <c r="Y2" s="1"/>
      <c r="Z2" s="1" t="s">
        <v>79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48</v>
      </c>
      <c r="B4" s="3"/>
      <c r="C4" s="3"/>
      <c r="D4" s="3"/>
      <c r="E4" s="3"/>
      <c r="F4" s="3"/>
      <c r="G4" s="3"/>
      <c r="H4" s="3"/>
      <c r="I4" s="3"/>
      <c r="J4" s="4"/>
      <c r="K4" s="13">
        <v>-5885</v>
      </c>
      <c r="M4" s="2" t="s">
        <v>81</v>
      </c>
      <c r="N4" s="3"/>
      <c r="O4" s="3"/>
      <c r="P4" s="3"/>
      <c r="Q4" s="3"/>
      <c r="R4" s="3"/>
      <c r="S4" s="3"/>
      <c r="T4" s="3"/>
      <c r="U4" s="3"/>
      <c r="V4" s="4"/>
      <c r="W4" s="13">
        <f>K9+K4-K26</f>
        <v>-3654.435</v>
      </c>
      <c r="Y4" s="2" t="s">
        <v>83</v>
      </c>
      <c r="Z4" s="3"/>
      <c r="AA4" s="3"/>
      <c r="AB4" s="3"/>
      <c r="AC4" s="3"/>
      <c r="AD4" s="3"/>
      <c r="AE4" s="3"/>
      <c r="AF4" s="3"/>
      <c r="AG4" s="3"/>
      <c r="AH4" s="4"/>
      <c r="AI4" s="13">
        <f>W9+W4-W26</f>
        <v>-2643.622</v>
      </c>
    </row>
    <row r="5" spans="1:35" ht="15">
      <c r="A5" s="2" t="s">
        <v>49</v>
      </c>
      <c r="B5" s="3"/>
      <c r="C5" s="3"/>
      <c r="D5" s="3"/>
      <c r="E5" s="3"/>
      <c r="F5" s="3"/>
      <c r="G5" s="3"/>
      <c r="H5" s="3"/>
      <c r="I5" s="3"/>
      <c r="J5" s="4"/>
      <c r="K5" s="13" t="s">
        <v>30</v>
      </c>
      <c r="M5" s="2" t="s">
        <v>82</v>
      </c>
      <c r="N5" s="3"/>
      <c r="O5" s="3"/>
      <c r="P5" s="3"/>
      <c r="Q5" s="3"/>
      <c r="R5" s="3"/>
      <c r="S5" s="3"/>
      <c r="T5" s="3"/>
      <c r="U5" s="3"/>
      <c r="V5" s="4"/>
      <c r="W5" s="13" t="s">
        <v>30</v>
      </c>
      <c r="Y5" s="2" t="s">
        <v>84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30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564.7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564.7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564.7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16</v>
      </c>
    </row>
    <row r="8" spans="1:35" ht="15">
      <c r="A8" s="2" t="s">
        <v>80</v>
      </c>
      <c r="B8" s="3"/>
      <c r="C8" s="3"/>
      <c r="D8" s="3"/>
      <c r="E8" s="3"/>
      <c r="F8" s="3"/>
      <c r="G8" s="3"/>
      <c r="H8" s="3"/>
      <c r="I8" s="3"/>
      <c r="J8" s="4"/>
      <c r="K8" s="15">
        <v>7.91</v>
      </c>
      <c r="M8" s="2" t="s">
        <v>80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85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4466.777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4895.9490000000005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4895.9490000000005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2117.625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2332.2110000000002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2332.2110000000002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118.587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118.587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118.587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 t="s">
        <v>30</v>
      </c>
      <c r="M13" s="8" t="s">
        <v>99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869.638</v>
      </c>
      <c r="Y13" s="8" t="s">
        <v>99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869.638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100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564.7</v>
      </c>
      <c r="Y14" s="8" t="s">
        <v>100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564.7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101</v>
      </c>
      <c r="N15" s="7"/>
      <c r="O15" s="7"/>
      <c r="P15" s="7"/>
      <c r="Q15" s="7"/>
      <c r="R15" s="7"/>
      <c r="S15" s="7"/>
      <c r="T15" s="7"/>
      <c r="U15" s="3"/>
      <c r="V15" s="4"/>
      <c r="W15" s="15" t="str">
        <f>W20</f>
        <v> </v>
      </c>
      <c r="Y15" s="8" t="s">
        <v>101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</f>
        <v>810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810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30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28</v>
      </c>
      <c r="Z25" s="3"/>
      <c r="AA25" s="3"/>
      <c r="AB25" s="3"/>
      <c r="AC25" s="3"/>
      <c r="AD25" s="3"/>
      <c r="AE25" s="3"/>
      <c r="AF25" s="3"/>
      <c r="AG25" s="3"/>
      <c r="AH25" s="4"/>
      <c r="AI25" s="5" t="s">
        <v>30</v>
      </c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2236.212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3885.1360000000004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4695.136</v>
      </c>
    </row>
    <row r="28" spans="1:33" ht="15.75">
      <c r="A28" s="1"/>
      <c r="B28" s="1"/>
      <c r="C28" s="1"/>
      <c r="D28" s="1"/>
      <c r="E28" s="1"/>
      <c r="F28" s="29" t="s">
        <v>38</v>
      </c>
      <c r="G28" s="1"/>
      <c r="H28" s="1"/>
      <c r="I28" s="1"/>
      <c r="M28" s="1"/>
      <c r="N28" s="1"/>
      <c r="O28" s="1"/>
      <c r="P28" s="1"/>
      <c r="Q28" s="1"/>
      <c r="R28" s="29" t="s">
        <v>36</v>
      </c>
      <c r="S28" s="1"/>
      <c r="T28" s="1"/>
      <c r="U28" s="1"/>
      <c r="Y28" s="1"/>
      <c r="Z28" s="1"/>
      <c r="AA28" s="1"/>
      <c r="AB28" s="1"/>
      <c r="AC28" s="1"/>
      <c r="AD28" s="29" t="s">
        <v>34</v>
      </c>
      <c r="AE28" s="1"/>
      <c r="AF28" s="1"/>
      <c r="AG28" s="1"/>
    </row>
    <row r="29" spans="1:35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3">
        <f>AI9+AI4-AI26</f>
        <v>-2442.8089999999997</v>
      </c>
      <c r="M29" s="2" t="s">
        <v>88</v>
      </c>
      <c r="N29" s="3"/>
      <c r="O29" s="3"/>
      <c r="P29" s="3"/>
      <c r="Q29" s="3"/>
      <c r="R29" s="3"/>
      <c r="S29" s="3"/>
      <c r="T29" s="3"/>
      <c r="U29" s="3"/>
      <c r="V29" s="4"/>
      <c r="W29" s="13">
        <f>K34+K29-K51</f>
        <v>-1431.9959999999996</v>
      </c>
      <c r="Y29" s="2" t="s">
        <v>86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W34+W29-W51</f>
        <v>-421.18299999999954</v>
      </c>
    </row>
    <row r="30" spans="1:35" ht="15">
      <c r="A30" s="2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3" t="s">
        <v>30</v>
      </c>
      <c r="M30" s="2" t="s">
        <v>89</v>
      </c>
      <c r="N30" s="3"/>
      <c r="O30" s="3"/>
      <c r="P30" s="3"/>
      <c r="Q30" s="3"/>
      <c r="R30" s="3"/>
      <c r="S30" s="3"/>
      <c r="T30" s="3"/>
      <c r="U30" s="3"/>
      <c r="V30" s="4"/>
      <c r="W30" s="13" t="s">
        <v>30</v>
      </c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3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564.7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564.7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564.7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16</v>
      </c>
    </row>
    <row r="33" spans="1:35" ht="15">
      <c r="A33" s="2" t="s">
        <v>80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80</v>
      </c>
      <c r="N33" s="3"/>
      <c r="O33" s="3"/>
      <c r="P33" s="3"/>
      <c r="Q33" s="3"/>
      <c r="R33" s="3"/>
      <c r="S33" s="3"/>
      <c r="T33" s="3"/>
      <c r="U33" s="3"/>
      <c r="V33" s="4" t="s">
        <v>30</v>
      </c>
      <c r="W33" s="15">
        <f>W8</f>
        <v>8.67</v>
      </c>
      <c r="Y33" s="2" t="s">
        <v>80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39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4895.9490000000005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4895.9490000000005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4895.9490000000005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2332.2110000000002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2332.2110000000002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2332.2110000000002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118.587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118.587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118.587</v>
      </c>
    </row>
    <row r="38" spans="1:35" ht="15.75">
      <c r="A38" s="8" t="s">
        <v>99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869.638</v>
      </c>
      <c r="M38" s="8" t="s">
        <v>99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869.638</v>
      </c>
      <c r="Y38" s="8" t="s">
        <v>99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869.638</v>
      </c>
    </row>
    <row r="39" spans="1:35" ht="15.75">
      <c r="A39" s="8" t="s">
        <v>100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564.7</v>
      </c>
      <c r="M39" s="8" t="s">
        <v>100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564.7</v>
      </c>
      <c r="Y39" s="8" t="s">
        <v>100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564.7</v>
      </c>
    </row>
    <row r="40" spans="1:35" ht="15.75">
      <c r="A40" s="8" t="s">
        <v>101</v>
      </c>
      <c r="B40" s="7"/>
      <c r="C40" s="7"/>
      <c r="D40" s="7"/>
      <c r="E40" s="7"/>
      <c r="F40" s="7"/>
      <c r="G40" s="7"/>
      <c r="H40" s="7"/>
      <c r="I40" s="3"/>
      <c r="J40" s="4"/>
      <c r="K40" s="15"/>
      <c r="M40" s="8" t="s">
        <v>101</v>
      </c>
      <c r="N40" s="7"/>
      <c r="O40" s="7"/>
      <c r="P40" s="7"/>
      <c r="Q40" s="7"/>
      <c r="R40" s="7"/>
      <c r="S40" s="7"/>
      <c r="T40" s="7"/>
      <c r="U40" s="3"/>
      <c r="V40" s="4"/>
      <c r="W40" s="15" t="s">
        <v>30</v>
      </c>
      <c r="Y40" s="8" t="s">
        <v>101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AI44</f>
        <v>449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 t="s">
        <v>30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>
        <v>449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28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3885.1360000000004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3885.1360000000004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4334.136</v>
      </c>
    </row>
    <row r="53" spans="5:30" ht="12.75">
      <c r="E53" s="20" t="s">
        <v>19</v>
      </c>
      <c r="R53" s="21" t="s">
        <v>20</v>
      </c>
      <c r="AD53" s="21" t="s">
        <v>21</v>
      </c>
    </row>
    <row r="54" spans="1:35" ht="15">
      <c r="A54" s="2" t="s">
        <v>58</v>
      </c>
      <c r="B54" s="3"/>
      <c r="C54" s="3"/>
      <c r="D54" s="3"/>
      <c r="E54" s="3"/>
      <c r="F54" s="3"/>
      <c r="G54" s="3"/>
      <c r="H54" s="3"/>
      <c r="I54" s="3"/>
      <c r="J54" s="4"/>
      <c r="K54" s="19"/>
      <c r="M54" s="2" t="s">
        <v>90</v>
      </c>
      <c r="N54" s="3"/>
      <c r="O54" s="3"/>
      <c r="P54" s="3"/>
      <c r="Q54" s="3"/>
      <c r="R54" s="3"/>
      <c r="S54" s="3"/>
      <c r="T54" s="3"/>
      <c r="U54" s="3"/>
      <c r="V54" s="4"/>
      <c r="W54" s="19"/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19"/>
    </row>
    <row r="55" spans="1:35" ht="15">
      <c r="A55" s="2" t="s">
        <v>59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AI34+AI29-AI51</f>
        <v>140.63000000000102</v>
      </c>
      <c r="M55" s="2" t="s">
        <v>91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1151.4430000000011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2018.2560000000012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564.7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564.7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564.7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16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16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16</v>
      </c>
    </row>
    <row r="58" spans="1:35" ht="15">
      <c r="A58" s="2" t="s">
        <v>80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80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80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4895.9490000000005</v>
      </c>
      <c r="M59" s="2" t="s">
        <v>41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4895.9490000000005</v>
      </c>
      <c r="Y59" s="2" t="s">
        <v>42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4895.9490000000005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2332.2110000000002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2332.2110000000002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2332.2110000000002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118.587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118.587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118.587</v>
      </c>
    </row>
    <row r="63" spans="1:35" ht="15.75">
      <c r="A63" s="8" t="s">
        <v>99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869.638</v>
      </c>
      <c r="M63" s="8" t="s">
        <v>99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869.638</v>
      </c>
      <c r="Y63" s="8" t="s">
        <v>99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869.638</v>
      </c>
    </row>
    <row r="64" spans="1:35" ht="15.75">
      <c r="A64" s="8" t="s">
        <v>100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564.7</v>
      </c>
      <c r="M64" s="8" t="s">
        <v>100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564.7</v>
      </c>
      <c r="Y64" s="8" t="s">
        <v>100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564.7</v>
      </c>
    </row>
    <row r="65" spans="1:35" ht="15.75">
      <c r="A65" s="8" t="s">
        <v>101</v>
      </c>
      <c r="B65" s="7"/>
      <c r="C65" s="7"/>
      <c r="D65" s="7"/>
      <c r="E65" s="7"/>
      <c r="F65" s="7"/>
      <c r="G65" s="7"/>
      <c r="H65" s="7"/>
      <c r="I65" s="3"/>
      <c r="J65" s="4"/>
      <c r="K65" s="15" t="s">
        <v>30</v>
      </c>
      <c r="M65" s="8" t="s">
        <v>101</v>
      </c>
      <c r="N65" s="7"/>
      <c r="O65" s="7"/>
      <c r="P65" s="7"/>
      <c r="Q65" s="7"/>
      <c r="R65" s="7"/>
      <c r="S65" s="7"/>
      <c r="T65" s="7"/>
      <c r="U65" s="3"/>
      <c r="V65" s="4"/>
      <c r="W65" s="15">
        <f>W75</f>
        <v>144</v>
      </c>
      <c r="Y65" s="8" t="s">
        <v>101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W65</f>
        <v>144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 t="s">
        <v>30</v>
      </c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23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30</v>
      </c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102</v>
      </c>
      <c r="N75" s="3"/>
      <c r="O75" s="3"/>
      <c r="P75" s="3"/>
      <c r="Q75" s="3"/>
      <c r="R75" s="3"/>
      <c r="S75" s="3"/>
      <c r="T75" s="3"/>
      <c r="U75" s="3"/>
      <c r="V75" s="4"/>
      <c r="W75" s="5">
        <f>16*9</f>
        <v>144</v>
      </c>
      <c r="Y75" s="2" t="s">
        <v>28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144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K61+K62+K63+K64</f>
        <v>3885.1360000000004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4029.1360000000004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4029.1360000000004</v>
      </c>
    </row>
    <row r="78" spans="5:30" ht="12.75">
      <c r="E78" s="20" t="s">
        <v>24</v>
      </c>
      <c r="R78" s="21" t="s">
        <v>25</v>
      </c>
      <c r="AD78" s="21" t="s">
        <v>26</v>
      </c>
    </row>
    <row r="79" spans="1:35" ht="15">
      <c r="A79" s="2" t="s">
        <v>98</v>
      </c>
      <c r="B79" s="3"/>
      <c r="C79" s="3"/>
      <c r="D79" s="3"/>
      <c r="E79" s="3"/>
      <c r="F79" s="3"/>
      <c r="G79" s="3"/>
      <c r="H79" s="3"/>
      <c r="I79" s="3"/>
      <c r="J79" s="4"/>
      <c r="K79" s="19"/>
      <c r="M79" s="2" t="s">
        <v>96</v>
      </c>
      <c r="N79" s="3"/>
      <c r="O79" s="3"/>
      <c r="P79" s="3"/>
      <c r="Q79" s="3"/>
      <c r="R79" s="3"/>
      <c r="S79" s="3"/>
      <c r="T79" s="3"/>
      <c r="U79" s="3"/>
      <c r="V79" s="4"/>
      <c r="W79" s="13">
        <f>K80+K84-K101</f>
        <v>-3908.1179999999986</v>
      </c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13">
        <f>W84+W79-W101</f>
        <v>-3863.3049999999985</v>
      </c>
    </row>
    <row r="80" spans="1:35" ht="15">
      <c r="A80" s="2" t="s">
        <v>64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2885.0690000000013</v>
      </c>
      <c r="M80" s="2" t="s">
        <v>97</v>
      </c>
      <c r="N80" s="3"/>
      <c r="O80" s="3"/>
      <c r="P80" s="3"/>
      <c r="Q80" s="3"/>
      <c r="R80" s="3"/>
      <c r="S80" s="3"/>
      <c r="T80" s="3"/>
      <c r="U80" s="3"/>
      <c r="V80" s="4"/>
      <c r="W80" s="16" t="s">
        <v>30</v>
      </c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3" t="s">
        <v>30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564.7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564.7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564.7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16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16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16</v>
      </c>
    </row>
    <row r="83" spans="1:35" ht="15">
      <c r="A83" s="2" t="s">
        <v>85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85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80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45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4895.9490000000005</v>
      </c>
      <c r="M84" s="2" t="s">
        <v>44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4895.9490000000005</v>
      </c>
      <c r="Y84" s="2" t="s">
        <v>43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4895.9490000000005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2332.2110000000002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2332.2110000000002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2332.2110000000002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118.587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118.587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118.587</v>
      </c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869.638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869.638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869.638</v>
      </c>
    </row>
    <row r="89" spans="1:35" ht="15.75">
      <c r="A89" s="8" t="s">
        <v>100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564.7</v>
      </c>
      <c r="M89" s="8" t="s">
        <v>100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564.7</v>
      </c>
      <c r="Y89" s="8" t="s">
        <v>100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564.7</v>
      </c>
    </row>
    <row r="90" spans="1:35" ht="15.75">
      <c r="A90" s="8" t="s">
        <v>101</v>
      </c>
      <c r="B90" s="7"/>
      <c r="C90" s="7"/>
      <c r="D90" s="7"/>
      <c r="E90" s="7"/>
      <c r="F90" s="7"/>
      <c r="G90" s="7"/>
      <c r="H90" s="7"/>
      <c r="I90" s="3"/>
      <c r="J90" s="4"/>
      <c r="K90" s="15">
        <f>K95+K100</f>
        <v>7804</v>
      </c>
      <c r="M90" s="8" t="s">
        <v>101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W94+W100</f>
        <v>966</v>
      </c>
      <c r="Y90" s="8" t="s">
        <v>101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AI94+AI100</f>
        <v>646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46</v>
      </c>
      <c r="N91" s="3"/>
      <c r="O91" s="3"/>
      <c r="P91" s="3"/>
      <c r="Q91" s="3"/>
      <c r="R91" s="3"/>
      <c r="S91" s="3"/>
      <c r="T91" s="3"/>
      <c r="U91" s="3"/>
      <c r="V91" s="4"/>
      <c r="W91" s="5" t="s">
        <v>30</v>
      </c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 t="s">
        <v>30</v>
      </c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>
        <v>822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502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>
        <v>7660</v>
      </c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 t="s">
        <v>30</v>
      </c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27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v>144</v>
      </c>
      <c r="M100" s="2" t="s">
        <v>28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144</v>
      </c>
      <c r="Y100" s="2" t="s">
        <v>28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144</v>
      </c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11689.136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4851.136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4531.136</v>
      </c>
    </row>
    <row r="103" ht="12.75">
      <c r="AI103" s="17" t="s">
        <v>30</v>
      </c>
    </row>
    <row r="104" ht="12.75">
      <c r="AI104" s="30">
        <f>AI84+AI79-AI101</f>
        <v>-3498.4919999999984</v>
      </c>
    </row>
    <row r="105" spans="34:35" ht="12.75">
      <c r="AH105" t="s">
        <v>103</v>
      </c>
      <c r="AI105">
        <f>AI89*5</f>
        <v>2823.5</v>
      </c>
    </row>
    <row r="106" spans="34:35" ht="12.75">
      <c r="AH106" t="s">
        <v>104</v>
      </c>
      <c r="AI106" s="18">
        <f>AI104+AI105</f>
        <v>-674.9919999999984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2014-02-10T06:56:42Z</cp:lastPrinted>
  <dcterms:created xsi:type="dcterms:W3CDTF">2012-04-11T04:13:08Z</dcterms:created>
  <dcterms:modified xsi:type="dcterms:W3CDTF">2016-02-25T11:41:15Z</dcterms:modified>
  <cp:category/>
  <cp:version/>
  <cp:contentType/>
  <cp:contentStatus/>
</cp:coreProperties>
</file>